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280"/>
  </bookViews>
  <sheets>
    <sheet name="Таблица СПО" sheetId="1" r:id="rId1"/>
    <sheet name="Инструкция" sheetId="2" r:id="rId2"/>
    <sheet name="Специални случаи" sheetId="3" r:id="rId3"/>
  </sheets>
  <definedNames>
    <definedName name="_xlnm._FilterDatabase" localSheetId="0" hidden="1">'Таблица СПО'!$A$9:$F$165</definedName>
    <definedName name="_xlnm.Print_Titles" localSheetId="0">'Таблица СПО'!$9:$10</definedName>
  </definedNames>
  <calcPr calcId="162913"/>
</workbook>
</file>

<file path=xl/calcChain.xml><?xml version="1.0" encoding="utf-8"?>
<calcChain xmlns="http://schemas.openxmlformats.org/spreadsheetml/2006/main">
  <c r="F114" i="1" l="1"/>
  <c r="F115" i="1"/>
  <c r="F116" i="1"/>
  <c r="F113" i="1"/>
  <c r="F149" i="1" l="1"/>
  <c r="F146" i="1"/>
  <c r="F143" i="1"/>
  <c r="F135" i="1"/>
  <c r="C169" i="1" l="1"/>
  <c r="F14" i="1" l="1"/>
  <c r="F165" i="1" l="1"/>
  <c r="F164" i="1"/>
  <c r="F163" i="1"/>
  <c r="F162" i="1"/>
  <c r="F161" i="1"/>
  <c r="F160" i="1"/>
  <c r="F158" i="1"/>
  <c r="F157" i="1"/>
  <c r="F156" i="1"/>
  <c r="F155" i="1"/>
  <c r="F154" i="1"/>
  <c r="F153" i="1"/>
  <c r="F152" i="1"/>
  <c r="F150" i="1"/>
  <c r="F148" i="1"/>
  <c r="F145" i="1"/>
  <c r="F142" i="1"/>
  <c r="F140" i="1"/>
  <c r="F139" i="1"/>
  <c r="F138" i="1"/>
  <c r="F137" i="1"/>
  <c r="F136" i="1"/>
  <c r="F133" i="1"/>
  <c r="F132" i="1"/>
  <c r="F131" i="1"/>
  <c r="F130" i="1"/>
  <c r="F129" i="1"/>
  <c r="F128" i="1"/>
  <c r="F127" i="1"/>
  <c r="F126" i="1"/>
  <c r="F125" i="1"/>
  <c r="F124" i="1"/>
  <c r="F123" i="1"/>
  <c r="F122" i="1"/>
  <c r="F121" i="1"/>
  <c r="F120" i="1"/>
  <c r="F119" i="1"/>
  <c r="F118" i="1"/>
  <c r="F117"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3" i="1"/>
  <c r="F12" i="1"/>
  <c r="F11" i="1"/>
  <c r="E169" i="1" l="1"/>
  <c r="F169" i="1" s="1"/>
  <c r="F8" i="1" s="1"/>
</calcChain>
</file>

<file path=xl/sharedStrings.xml><?xml version="1.0" encoding="utf-8"?>
<sst xmlns="http://schemas.openxmlformats.org/spreadsheetml/2006/main" count="546" uniqueCount="336">
  <si>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</si>
  <si>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</si>
  <si>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</si>
  <si>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</si>
  <si>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</si>
  <si>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</si>
  <si>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</si>
  <si>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</si>
  <si>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</si>
  <si>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</si>
  <si>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</si>
  <si>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</si>
  <si>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</si>
  <si>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</si>
  <si>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</si>
  <si>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</si>
  <si>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</si>
  <si>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</si>
  <si>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</si>
  <si>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</si>
  <si>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</si>
  <si>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</si>
  <si>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</si>
  <si>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</si>
  <si>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</si>
  <si>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</si>
  <si>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</si>
  <si>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</si>
  <si>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</si>
  <si>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</si>
  <si>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</si>
  <si>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</si>
  <si>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</si>
  <si>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</si>
  <si>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</si>
  <si>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</si>
  <si>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</si>
  <si>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</si>
  <si>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</si>
  <si>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</si>
  <si>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</si>
  <si>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</si>
  <si>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</si>
  <si>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</si>
  <si>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</si>
  <si>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</si>
  <si>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</si>
  <si>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</si>
  <si>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</si>
  <si>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</si>
  <si>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</si>
  <si>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</si>
  <si>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</si>
  <si>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</si>
  <si>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</si>
  <si>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</si>
  <si>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</si>
  <si>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</si>
  <si>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</si>
  <si>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</si>
  <si>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</si>
  <si>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</si>
  <si>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</si>
  <si>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</si>
  <si>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</si>
  <si>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</si>
  <si>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</si>
  <si>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</si>
  <si>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</si>
  <si>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</si>
  <si>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</si>
  <si>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</si>
  <si>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</si>
  <si>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</si>
  <si>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</si>
  <si>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</si>
  <si>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</si>
  <si>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</si>
  <si>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</si>
  <si>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</si>
  <si>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</si>
  <si>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</si>
  <si>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</si>
  <si>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</si>
  <si>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</si>
  <si>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</si>
  <si>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</si>
  <si>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</si>
  <si>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</si>
  <si>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</si>
  <si>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</si>
  <si>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</si>
  <si>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</si>
  <si>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</si>
  <si>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</si>
  <si>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</si>
  <si>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</si>
  <si>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</si>
  <si>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</si>
  <si>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</si>
  <si>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</si>
  <si>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</si>
  <si>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</si>
  <si>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</si>
  <si>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</si>
  <si>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</si>
  <si>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</si>
  <si>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</si>
  <si>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</si>
  <si>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</si>
  <si>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</si>
  <si>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</si>
  <si>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</si>
  <si>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</si>
  <si>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</si>
  <si>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</si>
  <si>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</si>
  <si>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</si>
  <si>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</si>
  <si>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</si>
  <si>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</si>
  <si>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</si>
  <si>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</si>
  <si>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</si>
  <si>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</si>
  <si>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</si>
  <si>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</si>
  <si>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t>Орехи</t>
  </si>
  <si>
    <t>Обикновена (мека) пшеница и лимец</t>
  </si>
  <si>
    <t>Данни на стопанство-то (основни култури)</t>
  </si>
  <si>
    <t>Други технически култури -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</si>
  <si>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</si>
  <si>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</si>
  <si>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</si>
  <si>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</si>
  <si>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</si>
  <si>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</si>
  <si>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</si>
  <si>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</si>
  <si>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</si>
  <si>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</si>
  <si>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</si>
  <si>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</si>
  <si>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</si>
  <si>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</si>
  <si>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</si>
  <si>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</si>
  <si>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</si>
  <si>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</si>
  <si>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</si>
  <si>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</si>
  <si>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</si>
  <si>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</si>
  <si>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</si>
  <si>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</si>
  <si>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</si>
  <si>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</si>
  <si>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</si>
  <si>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</si>
  <si>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</si>
  <si>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</si>
  <si>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</si>
  <si>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</si>
  <si>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</si>
  <si>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</si>
  <si>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</si>
  <si>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</si>
  <si>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</si>
  <si>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</si>
  <si>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</si>
  <si>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</si>
  <si>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</si>
  <si>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</si>
  <si>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</si>
  <si>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</si>
  <si>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</si>
  <si>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</si>
  <si>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</si>
  <si>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</si>
  <si>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</si>
  <si>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</si>
  <si>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</si>
  <si>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</si>
  <si>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</si>
  <si>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</si>
  <si>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</si>
  <si>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</si>
  <si>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</si>
  <si>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</si>
  <si>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</si>
  <si>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</si>
  <si>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</si>
  <si>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</si>
  <si>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</si>
  <si>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</si>
  <si>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</si>
  <si>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</si>
  <si>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</si>
  <si>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</si>
  <si>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</si>
  <si>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</si>
  <si>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</si>
  <si>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</si>
  <si>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</si>
  <si>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</si>
  <si>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</si>
  <si>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</si>
  <si>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</si>
  <si>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</si>
  <si>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</si>
  <si>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</si>
  <si>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</si>
  <si>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</si>
  <si>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</si>
  <si>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</si>
  <si>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</si>
  <si>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</si>
  <si>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</si>
  <si>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</si>
  <si>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</si>
  <si>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</si>
  <si>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</si>
  <si>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</si>
  <si>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</si>
  <si>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</si>
  <si>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</si>
  <si>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</si>
  <si>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</si>
  <si>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</si>
  <si>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</si>
  <si>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</si>
  <si>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</si>
  <si>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</si>
  <si>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</si>
  <si>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</si>
  <si>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</si>
  <si>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</si>
  <si>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</si>
  <si>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</si>
  <si>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</si>
  <si>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</si>
  <si>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</si>
  <si>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</si>
  <si>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</si>
  <si>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</si>
  <si>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</si>
  <si>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</si>
  <si>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</si>
  <si>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</si>
  <si>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</si>
  <si>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</si>
  <si>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</si>
  <si>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</si>
  <si>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</si>
  <si>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</si>
  <si>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</si>
  <si>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</si>
  <si>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</si>
  <si>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</si>
  <si>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</si>
  <si>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</si>
  <si>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</si>
  <si>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</si>
  <si>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</si>
  <si>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</si>
  <si>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</si>
  <si>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</si>
  <si>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</si>
  <si>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</si>
  <si>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</si>
  <si>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</si>
  <si>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</si>
  <si>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</si>
  <si>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</si>
  <si>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</si>
  <si>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</si>
  <si>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</si>
  <si>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</si>
  <si>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</si>
  <si>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</si>
  <si>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</si>
  <si>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</si>
  <si>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</si>
  <si>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</si>
  <si>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</si>
  <si>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</si>
  <si>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</si>
  <si>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</si>
  <si>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</si>
  <si>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</si>
  <si>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</si>
  <si>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</si>
  <si>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</si>
  <si>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</si>
  <si>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</si>
  <si>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</si>
  <si>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</si>
  <si>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</si>
  <si>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</si>
  <si>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</si>
  <si>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</si>
  <si>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</si>
  <si>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</si>
  <si>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</si>
  <si>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</si>
  <si>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</si>
  <si>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</si>
  <si>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</si>
  <si>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</si>
  <si>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</si>
  <si>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</si>
  <si>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</si>
  <si>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</si>
  <si>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</si>
  <si>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</si>
  <si>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</si>
  <si>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</si>
  <si>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</si>
  <si>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</si>
  <si>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</si>
  <si>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</si>
  <si>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</si>
  <si>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</si>
  <si>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</si>
  <si>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</si>
  <si>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</si>
  <si>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</si>
  <si>
    <t>Телета и малчета над 1 г. и под 2 г. женски</t>
  </si>
  <si>
    <t>Ягоди - оранжерийни</t>
  </si>
  <si>
    <t>Малини - оранжерийни</t>
  </si>
  <si>
    <r>
      <t>Код 30832 Малини – оранжерийно производство</t>
    </r>
    <r>
      <rPr>
        <b/>
        <sz val="14"/>
        <rFont val="Times New Roman"/>
        <family val="1"/>
        <charset val="204"/>
      </rPr>
      <t xml:space="preserve"> - </t>
    </r>
    <r>
      <rPr>
        <sz val="14"/>
        <rFont val="Times New Roman"/>
        <family val="1"/>
        <charset val="204"/>
      </rPr>
      <t xml:space="preserve">включват се площите с малини, които се отглеждат в стъклени или полиетиленови оранжерии, в които човек може да работи изправен. </t>
    </r>
  </si>
  <si>
    <r>
      <t>Код 30822 Ягоди – оранжерийно производство -</t>
    </r>
    <r>
      <rPr>
        <sz val="14"/>
        <rFont val="Times New Roman"/>
        <family val="1"/>
        <charset val="204"/>
      </rPr>
      <t xml:space="preserve"> включват се площите с ягоди, които се отглеждат в стъклени или полиетиленови оранжерии, в които човек може да работи изправен. </t>
    </r>
  </si>
  <si>
    <t xml:space="preserve">
Таблица за изчисляване на икономическия размер на  земеделските стопанства   </t>
  </si>
  <si>
    <t>Приложение № 3
към Условията за кандидатстване</t>
  </si>
  <si>
    <r>
      <t>Показател за СПО-2017</t>
    </r>
    <r>
      <rPr>
        <b/>
        <sz val="8"/>
        <rFont val="Times New Roman"/>
        <family val="1"/>
        <charset val="204"/>
      </rPr>
      <t>(евро/дка; евро/глава)</t>
    </r>
  </si>
  <si>
    <t>Индивидуални СПО (евро)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</si>
</sst>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Red]#,##0.00"/>
  </numFmts>
  <fonts count="27" x14ac:knownFonts="1">
    <font>
      <sz val="10"/>
      <name val="Arial"/>
      <charset val="204"/>
    </font>
    <font>
      <sz val="11"/>
      <color theme="1"/>
      <name val="Calibri"/>
      <family val="2"/>
      <charset val="204"/>
      <scheme val="minor"/>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
      <sz val="11"/>
      <name val="Calibri"/>
      <family val="2"/>
      <charset val="204"/>
      <scheme val="minor"/>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4">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0">
    <xf numFmtId="0" fontId="0" fillId="0" borderId="0" xfId="0"/>
    <xf numFmtId="0" fontId="3" fillId="0" borderId="0" xfId="0" applyFont="1"/>
    <xf numFmtId="0" fontId="3" fillId="0" borderId="0" xfId="0" applyFont="1" applyFill="1"/>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8" fillId="0" borderId="4" xfId="0" applyFont="1" applyBorder="1" applyAlignment="1">
      <alignment horizontal="center" vertical="top" wrapText="1"/>
    </xf>
    <xf numFmtId="0" fontId="8" fillId="0" borderId="4" xfId="0" applyFont="1" applyFill="1" applyBorder="1" applyAlignment="1">
      <alignment horizontal="center" vertical="top" wrapText="1"/>
    </xf>
    <xf numFmtId="0" fontId="8" fillId="0" borderId="4" xfId="0" applyFont="1" applyBorder="1" applyAlignment="1">
      <alignment horizontal="center"/>
    </xf>
    <xf numFmtId="3" fontId="5" fillId="2" borderId="5" xfId="0" applyNumberFormat="1" applyFont="1" applyFill="1" applyBorder="1" applyAlignment="1">
      <alignment horizontal="center" wrapText="1"/>
    </xf>
    <xf numFmtId="3" fontId="5" fillId="2" borderId="6" xfId="0" applyNumberFormat="1" applyFont="1" applyFill="1" applyBorder="1" applyAlignment="1">
      <alignment horizontal="center"/>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3" fontId="3" fillId="2" borderId="0" xfId="0" applyNumberFormat="1" applyFont="1" applyFill="1" applyBorder="1" applyAlignment="1">
      <alignment horizontal="center" wrapText="1"/>
    </xf>
    <xf numFmtId="3" fontId="3" fillId="2" borderId="9" xfId="0" applyNumberFormat="1" applyFont="1" applyFill="1" applyBorder="1" applyAlignment="1">
      <alignment horizontal="center" wrapText="1"/>
    </xf>
    <xf numFmtId="0" fontId="3" fillId="3" borderId="4" xfId="0" applyFont="1" applyFill="1" applyBorder="1" applyAlignment="1">
      <alignment horizontal="center" vertical="top" wrapText="1"/>
    </xf>
    <xf numFmtId="0" fontId="3" fillId="3" borderId="4" xfId="0" applyFont="1" applyFill="1" applyBorder="1" applyAlignment="1">
      <alignment horizontal="left" vertical="top" wrapText="1"/>
    </xf>
    <xf numFmtId="4" fontId="3" fillId="3" borderId="4" xfId="0" applyNumberFormat="1" applyFont="1" applyFill="1" applyBorder="1" applyAlignment="1">
      <alignment horizontal="center" vertical="top" wrapText="1"/>
    </xf>
    <xf numFmtId="0" fontId="3" fillId="3" borderId="0" xfId="0" applyFont="1" applyFill="1"/>
    <xf numFmtId="0" fontId="3" fillId="3" borderId="4" xfId="0" applyFont="1" applyFill="1" applyBorder="1" applyAlignment="1">
      <alignment horizontal="left" vertical="center" wrapText="1"/>
    </xf>
    <xf numFmtId="0" fontId="9" fillId="3" borderId="4" xfId="0" applyFont="1" applyFill="1" applyBorder="1" applyAlignment="1">
      <alignment horizontal="center" vertical="top" wrapText="1"/>
    </xf>
    <xf numFmtId="0" fontId="9" fillId="3" borderId="4" xfId="0" applyFont="1" applyFill="1" applyBorder="1" applyAlignment="1">
      <alignment horizontal="left" vertical="top" wrapText="1"/>
    </xf>
    <xf numFmtId="0" fontId="3" fillId="3" borderId="4" xfId="0" applyFont="1" applyFill="1" applyBorder="1" applyAlignment="1">
      <alignment vertical="top" wrapText="1"/>
    </xf>
    <xf numFmtId="0" fontId="5" fillId="3" borderId="0" xfId="0" applyFont="1" applyFill="1" applyBorder="1" applyAlignment="1">
      <alignment horizontal="center" vertical="top" wrapText="1"/>
    </xf>
    <xf numFmtId="0" fontId="5" fillId="0" borderId="4" xfId="0"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4" xfId="0" applyFont="1" applyFill="1" applyBorder="1" applyAlignment="1">
      <alignment horizontal="left" vertical="top" wrapText="1"/>
    </xf>
    <xf numFmtId="0" fontId="5" fillId="0" borderId="4" xfId="0" applyFont="1" applyFill="1" applyBorder="1" applyAlignment="1">
      <alignment horizontal="center" vertical="top" wrapText="1"/>
    </xf>
    <xf numFmtId="0" fontId="5" fillId="0" borderId="4" xfId="0" applyFont="1" applyFill="1" applyBorder="1" applyAlignment="1">
      <alignment horizontal="left" vertical="top" wrapText="1"/>
    </xf>
    <xf numFmtId="0" fontId="3" fillId="0" borderId="4" xfId="0" applyFont="1" applyFill="1" applyBorder="1" applyAlignment="1">
      <alignment horizontal="left" vertical="top" wrapText="1" indent="1"/>
    </xf>
    <xf numFmtId="0" fontId="5"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justify" vertical="top" wrapText="1"/>
    </xf>
    <xf numFmtId="3" fontId="3" fillId="0" borderId="4" xfId="0" applyNumberFormat="1" applyFont="1" applyFill="1" applyBorder="1" applyAlignment="1">
      <alignment horizontal="right" indent="1"/>
    </xf>
    <xf numFmtId="0" fontId="13" fillId="3" borderId="4" xfId="0" applyFont="1" applyFill="1" applyBorder="1" applyAlignment="1">
      <alignment horizontal="left" vertical="top" wrapText="1"/>
    </xf>
    <xf numFmtId="0" fontId="14" fillId="0" borderId="4" xfId="0" applyFont="1" applyFill="1" applyBorder="1" applyAlignment="1">
      <alignment horizontal="center" vertical="top" wrapText="1"/>
    </xf>
    <xf numFmtId="0" fontId="14" fillId="0" borderId="4" xfId="0" applyFont="1" applyFill="1" applyBorder="1" applyAlignment="1">
      <alignment horizontal="left" vertical="top" wrapText="1"/>
    </xf>
    <xf numFmtId="0" fontId="3" fillId="3" borderId="4" xfId="0" applyFont="1" applyFill="1" applyBorder="1" applyAlignment="1">
      <alignment horizontal="left" vertical="top"/>
    </xf>
    <xf numFmtId="0" fontId="3" fillId="3" borderId="4" xfId="0" applyFont="1" applyFill="1" applyBorder="1" applyAlignment="1">
      <alignment horizontal="center" vertical="top"/>
    </xf>
    <xf numFmtId="3" fontId="3" fillId="3" borderId="4" xfId="0" applyNumberFormat="1" applyFont="1" applyFill="1" applyBorder="1" applyAlignment="1">
      <alignment horizontal="right" indent="1"/>
    </xf>
    <xf numFmtId="3" fontId="3" fillId="4" borderId="4" xfId="0" applyNumberFormat="1" applyFont="1" applyFill="1" applyBorder="1" applyAlignment="1">
      <alignment horizontal="center"/>
    </xf>
    <xf numFmtId="3" fontId="3" fillId="3" borderId="4" xfId="0" applyNumberFormat="1" applyFont="1" applyFill="1" applyBorder="1" applyAlignment="1">
      <alignment horizontal="center"/>
    </xf>
    <xf numFmtId="0" fontId="3" fillId="0" borderId="4" xfId="0" applyFont="1" applyBorder="1" applyAlignment="1">
      <alignment horizontal="center"/>
    </xf>
    <xf numFmtId="0" fontId="3" fillId="0" borderId="4" xfId="0" applyFont="1" applyBorder="1" applyAlignment="1">
      <alignment horizontal="left"/>
    </xf>
    <xf numFmtId="0" fontId="3" fillId="0" borderId="4" xfId="0" applyFont="1" applyBorder="1"/>
    <xf numFmtId="0" fontId="3" fillId="0" borderId="4" xfId="0" applyFont="1" applyBorder="1" applyAlignment="1">
      <alignment horizontal="right" indent="1"/>
    </xf>
    <xf numFmtId="0" fontId="3" fillId="3" borderId="4" xfId="0" applyFont="1" applyFill="1" applyBorder="1" applyAlignment="1">
      <alignment horizontal="center" vertical="center" wrapText="1"/>
    </xf>
    <xf numFmtId="0" fontId="3" fillId="3" borderId="10" xfId="0" applyFont="1" applyFill="1" applyBorder="1" applyAlignment="1">
      <alignment vertical="center" wrapText="1"/>
    </xf>
    <xf numFmtId="0" fontId="3" fillId="0" borderId="4" xfId="0" applyFont="1" applyFill="1" applyBorder="1" applyAlignment="1">
      <alignment horizontal="left" vertical="center" wrapText="1" indent="1"/>
    </xf>
    <xf numFmtId="0" fontId="15" fillId="0" borderId="0" xfId="0" applyFont="1" applyAlignment="1">
      <alignment horizontal="justify" vertical="center"/>
    </xf>
    <xf numFmtId="0" fontId="18" fillId="0" borderId="0" xfId="0" applyFont="1" applyAlignment="1">
      <alignment horizontal="justify" vertical="center"/>
    </xf>
    <xf numFmtId="0" fontId="19" fillId="0" borderId="0" xfId="0" applyFont="1" applyAlignment="1">
      <alignment horizontal="justify" vertical="center"/>
    </xf>
    <xf numFmtId="0" fontId="10" fillId="0" borderId="0" xfId="0" applyFont="1" applyAlignment="1">
      <alignment horizontal="justify" vertical="center"/>
    </xf>
    <xf numFmtId="0" fontId="16" fillId="0" borderId="4" xfId="0" applyFont="1" applyBorder="1" applyAlignment="1">
      <alignment horizontal="left" vertical="top" wrapText="1"/>
    </xf>
    <xf numFmtId="0" fontId="16" fillId="0" borderId="0" xfId="0" applyFont="1" applyAlignment="1">
      <alignment horizontal="justify" vertical="center"/>
    </xf>
    <xf numFmtId="0" fontId="21" fillId="0" borderId="0" xfId="0" applyFont="1" applyAlignment="1">
      <alignment horizontal="justify" vertical="center"/>
    </xf>
    <xf numFmtId="0" fontId="22" fillId="0" borderId="0" xfId="0" applyFont="1" applyAlignment="1">
      <alignment horizontal="justify" vertical="center"/>
    </xf>
    <xf numFmtId="0" fontId="24" fillId="0" borderId="0" xfId="0" applyFont="1" applyAlignment="1">
      <alignment horizontal="justify" vertical="center"/>
    </xf>
    <xf numFmtId="0" fontId="16" fillId="0" borderId="4" xfId="0" applyFont="1" applyBorder="1" applyAlignment="1">
      <alignment horizontal="left" wrapText="1"/>
    </xf>
    <xf numFmtId="0" fontId="16" fillId="0" borderId="4" xfId="0" applyFont="1" applyBorder="1" applyAlignment="1">
      <alignment wrapText="1"/>
    </xf>
    <xf numFmtId="0" fontId="15" fillId="6" borderId="4" xfId="0" applyFont="1" applyFill="1" applyBorder="1" applyAlignment="1">
      <alignment horizontal="justify" vertical="top" wrapText="1"/>
    </xf>
    <xf numFmtId="0" fontId="10" fillId="0" borderId="0" xfId="0" applyFont="1" applyAlignment="1">
      <alignment horizontal="justify" vertical="top" wrapText="1"/>
    </xf>
    <xf numFmtId="0" fontId="10" fillId="7" borderId="4" xfId="0" applyFont="1" applyFill="1" applyBorder="1" applyAlignment="1">
      <alignment horizontal="justify" vertical="top" wrapText="1"/>
    </xf>
    <xf numFmtId="0" fontId="15" fillId="0" borderId="0" xfId="0" applyFont="1" applyAlignment="1">
      <alignment horizontal="justify" wrapText="1"/>
    </xf>
    <xf numFmtId="0" fontId="10" fillId="0" borderId="4" xfId="0" applyFont="1" applyBorder="1" applyAlignment="1">
      <alignment horizontal="justify" vertical="top" wrapText="1"/>
    </xf>
    <xf numFmtId="0" fontId="16" fillId="0" borderId="4" xfId="0" applyFont="1" applyBorder="1" applyAlignment="1">
      <alignment horizontal="justify" vertical="top" wrapText="1"/>
    </xf>
    <xf numFmtId="0" fontId="23" fillId="0" borderId="0" xfId="0" applyFont="1" applyAlignment="1">
      <alignment horizontal="justify" wrapText="1"/>
    </xf>
    <xf numFmtId="0" fontId="10" fillId="8" borderId="4" xfId="0" applyFont="1" applyFill="1" applyBorder="1" applyAlignment="1">
      <alignment horizontal="justify" vertical="top" wrapText="1"/>
    </xf>
    <xf numFmtId="0" fontId="10" fillId="0" borderId="0" xfId="0" applyFont="1" applyAlignment="1">
      <alignment horizontal="justify" wrapText="1"/>
    </xf>
    <xf numFmtId="0" fontId="11" fillId="0" borderId="4" xfId="0" applyFont="1" applyBorder="1" applyAlignment="1">
      <alignment horizontal="justify" vertical="top" wrapText="1"/>
    </xf>
    <xf numFmtId="0" fontId="16" fillId="0" borderId="0" xfId="0" applyFont="1" applyAlignment="1">
      <alignment horizontal="justify" vertical="top" wrapText="1"/>
    </xf>
    <xf numFmtId="0" fontId="0" fillId="0" borderId="0" xfId="0" applyAlignment="1">
      <alignment horizontal="justify" vertical="top" wrapText="1"/>
    </xf>
    <xf numFmtId="0" fontId="3" fillId="3" borderId="4" xfId="0" applyFont="1" applyFill="1" applyBorder="1" applyAlignment="1">
      <alignment horizontal="left" vertical="top" wrapText="1" indent="1"/>
    </xf>
    <xf numFmtId="3" fontId="3" fillId="3" borderId="4" xfId="0" applyNumberFormat="1" applyFont="1" applyFill="1" applyBorder="1" applyAlignment="1">
      <alignment horizontal="right" vertical="center" wrapText="1" indent="1"/>
    </xf>
    <xf numFmtId="0" fontId="3"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5" fillId="0" borderId="0" xfId="0" applyFont="1" applyBorder="1" applyAlignment="1">
      <alignment horizontal="left" wrapText="1"/>
    </xf>
    <xf numFmtId="0" fontId="3" fillId="2" borderId="7" xfId="0" applyFont="1" applyFill="1" applyBorder="1" applyAlignment="1">
      <alignment horizontal="center" vertical="center" wrapText="1"/>
    </xf>
    <xf numFmtId="3" fontId="3" fillId="2" borderId="0" xfId="0" applyNumberFormat="1" applyFont="1" applyFill="1" applyBorder="1" applyAlignment="1">
      <alignment horizontal="center" wrapText="1"/>
    </xf>
    <xf numFmtId="3" fontId="5" fillId="2" borderId="6" xfId="0" applyNumberFormat="1" applyFont="1" applyFill="1" applyBorder="1" applyAlignment="1">
      <alignment horizontal="center"/>
    </xf>
    <xf numFmtId="0" fontId="5" fillId="0" borderId="7" xfId="0" applyFont="1" applyBorder="1" applyAlignment="1">
      <alignment horizontal="justify" vertical="center" wrapText="1"/>
    </xf>
    <xf numFmtId="0" fontId="5" fillId="0" borderId="0" xfId="0" applyFont="1" applyBorder="1" applyAlignment="1">
      <alignment horizontal="justify" vertical="center" wrapText="1"/>
    </xf>
    <xf numFmtId="0" fontId="3" fillId="0" borderId="0" xfId="0" applyFont="1" applyBorder="1" applyAlignment="1">
      <alignment horizontal="left" vertical="center" wrapText="1"/>
    </xf>
    <xf numFmtId="0" fontId="5" fillId="2" borderId="7"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6" xfId="0" applyFont="1" applyFill="1" applyBorder="1" applyAlignment="1">
      <alignment horizontal="center" vertical="center"/>
    </xf>
    <xf numFmtId="0" fontId="9" fillId="3" borderId="4" xfId="0" applyFont="1" applyFill="1" applyBorder="1" applyAlignment="1">
      <alignment horizontal="center" vertical="center" wrapText="1"/>
    </xf>
    <xf numFmtId="0" fontId="12" fillId="0" borderId="4" xfId="0" applyFont="1" applyBorder="1" applyAlignment="1">
      <alignment horizontal="center" vertical="center" wrapText="1"/>
    </xf>
    <xf numFmtId="0" fontId="12" fillId="0" borderId="4" xfId="0" applyFont="1" applyBorder="1" applyAlignment="1">
      <alignment horizontal="center" vertical="center"/>
    </xf>
    <xf numFmtId="0" fontId="6" fillId="0" borderId="4" xfId="0" applyFont="1" applyBorder="1" applyAlignment="1">
      <alignment horizontal="right" vertical="center" wrapText="1"/>
    </xf>
    <xf numFmtId="0" fontId="6" fillId="0" borderId="4" xfId="0" applyFont="1" applyBorder="1" applyAlignment="1">
      <alignment horizontal="right" vertical="center"/>
    </xf>
    <xf numFmtId="0" fontId="6" fillId="0" borderId="11" xfId="0" applyFont="1" applyFill="1" applyBorder="1" applyAlignment="1">
      <alignment horizontal="center"/>
    </xf>
    <xf numFmtId="0" fontId="6" fillId="0" borderId="12" xfId="0" applyFont="1" applyFill="1" applyBorder="1" applyAlignment="1">
      <alignment horizontal="center"/>
    </xf>
    <xf numFmtId="0" fontId="6" fillId="0" borderId="13" xfId="0" applyFont="1" applyFill="1" applyBorder="1" applyAlignment="1">
      <alignment horizontal="center"/>
    </xf>
    <xf numFmtId="0" fontId="10" fillId="0" borderId="4" xfId="0" applyFont="1" applyBorder="1" applyAlignment="1">
      <alignment horizontal="right" vertical="center" wrapText="1"/>
    </xf>
    <xf numFmtId="0" fontId="10" fillId="0" borderId="4" xfId="0" applyFont="1" applyBorder="1" applyAlignment="1">
      <alignment horizontal="center"/>
    </xf>
    <xf numFmtId="0" fontId="15" fillId="0" borderId="4" xfId="0" applyFont="1" applyBorder="1" applyAlignment="1">
      <alignment horizontal="center" vertical="top" wrapText="1"/>
    </xf>
    <xf numFmtId="3" fontId="26" fillId="3" borderId="4" xfId="0" applyNumberFormat="1" applyFont="1" applyFill="1" applyBorder="1" applyAlignment="1">
      <alignment horizontal="right" vertical="center"/>
    </xf>
    <xf numFmtId="3" fontId="1" fillId="0" borderId="4" xfId="0" applyNumberFormat="1" applyFont="1" applyBorder="1" applyAlignment="1">
      <alignment horizontal="right" vertical="center"/>
    </xf>
    <xf numFmtId="164" fontId="10" fillId="5" borderId="4" xfId="0" applyNumberFormat="1"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tabSelected="1" topLeftCell="A2" zoomScaleNormal="100" workbookViewId="0">
      <selection activeCell="F15" sqref="F15"/>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2.75" customHeight="1" x14ac:dyDescent="0.2">
      <c r="A1" s="89" t="s">
        <v>333</v>
      </c>
      <c r="B1" s="90"/>
      <c r="C1" s="90"/>
      <c r="D1" s="90"/>
      <c r="E1" s="90"/>
      <c r="F1" s="90"/>
    </row>
    <row r="2" spans="1:6" ht="16.5" customHeight="1" x14ac:dyDescent="0.2">
      <c r="A2" s="90"/>
      <c r="B2" s="90"/>
      <c r="C2" s="90"/>
      <c r="D2" s="90"/>
      <c r="E2" s="90"/>
      <c r="F2" s="90"/>
    </row>
    <row r="3" spans="1:6" ht="16.5" customHeight="1" x14ac:dyDescent="0.2">
      <c r="A3" s="90"/>
      <c r="B3" s="90"/>
      <c r="C3" s="90"/>
      <c r="D3" s="90"/>
      <c r="E3" s="90"/>
      <c r="F3" s="90"/>
    </row>
    <row r="4" spans="1:6" ht="60.75" customHeight="1" x14ac:dyDescent="0.2">
      <c r="A4" s="87" t="s">
        <v>332</v>
      </c>
      <c r="B4" s="88"/>
      <c r="C4" s="88"/>
      <c r="D4" s="88"/>
      <c r="E4" s="88"/>
      <c r="F4" s="88"/>
    </row>
    <row r="5" spans="1:6" ht="26.25" customHeight="1" x14ac:dyDescent="0.2">
      <c r="A5" s="88"/>
      <c r="B5" s="88"/>
      <c r="C5" s="88"/>
      <c r="D5" s="88"/>
      <c r="E5" s="88"/>
      <c r="F5" s="88"/>
    </row>
    <row r="6" spans="1:6" s="2" customFormat="1" ht="18.75" x14ac:dyDescent="0.3">
      <c r="A6" s="95" t="s">
        <v>131</v>
      </c>
      <c r="B6" s="95"/>
      <c r="C6" s="95"/>
      <c r="D6" s="95"/>
      <c r="E6" s="95"/>
      <c r="F6" s="95"/>
    </row>
    <row r="7" spans="1:6" s="2" customFormat="1" ht="15.75" x14ac:dyDescent="0.25">
      <c r="A7" s="91"/>
      <c r="B7" s="92"/>
      <c r="C7" s="92"/>
      <c r="D7" s="92"/>
      <c r="E7" s="92"/>
      <c r="F7" s="93"/>
    </row>
    <row r="8" spans="1:6" ht="38.25" customHeight="1" x14ac:dyDescent="0.3">
      <c r="A8" s="94" t="s">
        <v>116</v>
      </c>
      <c r="B8" s="94"/>
      <c r="C8" s="94"/>
      <c r="D8" s="94"/>
      <c r="E8" s="94"/>
      <c r="F8" s="99">
        <f>IF(F169&gt;0,SUM(F11:F165)+F169,SUM(F11:F165))</f>
        <v>0</v>
      </c>
    </row>
    <row r="9" spans="1:6" ht="63.75" x14ac:dyDescent="0.2">
      <c r="A9" s="24" t="s">
        <v>59</v>
      </c>
      <c r="B9" s="24" t="s">
        <v>60</v>
      </c>
      <c r="C9" s="24" t="s">
        <v>58</v>
      </c>
      <c r="D9" s="24" t="s">
        <v>129</v>
      </c>
      <c r="E9" s="24" t="s">
        <v>334</v>
      </c>
      <c r="F9" s="24" t="s">
        <v>335</v>
      </c>
    </row>
    <row r="10" spans="1:6" x14ac:dyDescent="0.2">
      <c r="A10" s="6">
        <v>1</v>
      </c>
      <c r="B10" s="6">
        <v>2</v>
      </c>
      <c r="C10" s="6">
        <v>3</v>
      </c>
      <c r="D10" s="6">
        <v>4</v>
      </c>
      <c r="E10" s="7">
        <v>5</v>
      </c>
      <c r="F10" s="8" t="s">
        <v>61</v>
      </c>
    </row>
    <row r="11" spans="1:6" s="18" customFormat="1" ht="15" x14ac:dyDescent="0.2">
      <c r="A11" s="15">
        <v>3001</v>
      </c>
      <c r="B11" s="34" t="s">
        <v>128</v>
      </c>
      <c r="C11" s="15" t="s">
        <v>63</v>
      </c>
      <c r="D11" s="17"/>
      <c r="E11" s="97">
        <v>74.14</v>
      </c>
      <c r="F11" s="39">
        <f>D11*E11</f>
        <v>0</v>
      </c>
    </row>
    <row r="12" spans="1:6" s="18" customFormat="1" ht="15" x14ac:dyDescent="0.2">
      <c r="A12" s="15">
        <v>3002</v>
      </c>
      <c r="B12" s="16" t="s">
        <v>0</v>
      </c>
      <c r="C12" s="15" t="s">
        <v>63</v>
      </c>
      <c r="D12" s="17"/>
      <c r="E12" s="97">
        <v>64.940000000000012</v>
      </c>
      <c r="F12" s="39">
        <f>D12*E12</f>
        <v>0</v>
      </c>
    </row>
    <row r="13" spans="1:6" s="18" customFormat="1" ht="15" x14ac:dyDescent="0.2">
      <c r="A13" s="15">
        <v>3003</v>
      </c>
      <c r="B13" s="16" t="s">
        <v>1</v>
      </c>
      <c r="C13" s="15" t="s">
        <v>63</v>
      </c>
      <c r="D13" s="17"/>
      <c r="E13" s="97">
        <v>65.45</v>
      </c>
      <c r="F13" s="39">
        <f t="shared" ref="F13:F75" si="0">D13*E13</f>
        <v>0</v>
      </c>
    </row>
    <row r="14" spans="1:6" s="18" customFormat="1" ht="15" x14ac:dyDescent="0.2">
      <c r="A14" s="15">
        <v>3004</v>
      </c>
      <c r="B14" s="16" t="s">
        <v>2</v>
      </c>
      <c r="C14" s="15" t="s">
        <v>63</v>
      </c>
      <c r="D14" s="17"/>
      <c r="E14" s="97">
        <v>26.59</v>
      </c>
      <c r="F14" s="39">
        <f t="shared" si="0"/>
        <v>0</v>
      </c>
    </row>
    <row r="15" spans="1:6" s="18" customFormat="1" ht="15" x14ac:dyDescent="0.2">
      <c r="A15" s="15">
        <v>3005</v>
      </c>
      <c r="B15" s="16" t="s">
        <v>3</v>
      </c>
      <c r="C15" s="15" t="s">
        <v>63</v>
      </c>
      <c r="D15" s="17"/>
      <c r="E15" s="97">
        <v>42.95</v>
      </c>
      <c r="F15" s="39">
        <f>D15*E15</f>
        <v>0</v>
      </c>
    </row>
    <row r="16" spans="1:6" s="18" customFormat="1" ht="13.5" customHeight="1" x14ac:dyDescent="0.2">
      <c r="A16" s="15">
        <v>3006</v>
      </c>
      <c r="B16" s="16" t="s">
        <v>4</v>
      </c>
      <c r="C16" s="15" t="s">
        <v>63</v>
      </c>
      <c r="D16" s="17"/>
      <c r="E16" s="97">
        <v>36.82</v>
      </c>
      <c r="F16" s="39">
        <f t="shared" si="0"/>
        <v>0</v>
      </c>
    </row>
    <row r="17" spans="1:6" s="18" customFormat="1" ht="13.5" customHeight="1" x14ac:dyDescent="0.2">
      <c r="A17" s="15">
        <v>3007</v>
      </c>
      <c r="B17" s="16" t="s">
        <v>5</v>
      </c>
      <c r="C17" s="15" t="s">
        <v>63</v>
      </c>
      <c r="D17" s="17"/>
      <c r="E17" s="97">
        <v>92.04</v>
      </c>
      <c r="F17" s="39">
        <f t="shared" si="0"/>
        <v>0</v>
      </c>
    </row>
    <row r="18" spans="1:6" s="18" customFormat="1" ht="13.5" customHeight="1" x14ac:dyDescent="0.2">
      <c r="A18" s="15">
        <v>3008</v>
      </c>
      <c r="B18" s="16" t="s">
        <v>6</v>
      </c>
      <c r="C18" s="15" t="s">
        <v>63</v>
      </c>
      <c r="D18" s="17"/>
      <c r="E18" s="97">
        <v>48.07</v>
      </c>
      <c r="F18" s="39">
        <f t="shared" si="0"/>
        <v>0</v>
      </c>
    </row>
    <row r="19" spans="1:6" s="18" customFormat="1" ht="13.5" customHeight="1" x14ac:dyDescent="0.2">
      <c r="A19" s="15">
        <v>3009</v>
      </c>
      <c r="B19" s="16" t="s">
        <v>7</v>
      </c>
      <c r="C19" s="15" t="s">
        <v>63</v>
      </c>
      <c r="D19" s="17"/>
      <c r="E19" s="97">
        <v>29.66</v>
      </c>
      <c r="F19" s="39">
        <f t="shared" si="0"/>
        <v>0</v>
      </c>
    </row>
    <row r="20" spans="1:6" s="18" customFormat="1" ht="13.5" customHeight="1" x14ac:dyDescent="0.2">
      <c r="A20" s="15">
        <v>3010</v>
      </c>
      <c r="B20" s="16" t="s">
        <v>8</v>
      </c>
      <c r="C20" s="15" t="s">
        <v>63</v>
      </c>
      <c r="D20" s="17"/>
      <c r="E20" s="97">
        <v>164.13</v>
      </c>
      <c r="F20" s="39">
        <f t="shared" si="0"/>
        <v>0</v>
      </c>
    </row>
    <row r="21" spans="1:6" s="18" customFormat="1" ht="14.25" customHeight="1" x14ac:dyDescent="0.2">
      <c r="A21" s="74">
        <v>3109</v>
      </c>
      <c r="B21" s="16" t="s">
        <v>88</v>
      </c>
      <c r="C21" s="15" t="s">
        <v>63</v>
      </c>
      <c r="D21" s="17"/>
      <c r="E21" s="97">
        <v>42.95</v>
      </c>
      <c r="F21" s="39">
        <f t="shared" si="0"/>
        <v>0</v>
      </c>
    </row>
    <row r="22" spans="1:6" s="18" customFormat="1" ht="13.5" customHeight="1" x14ac:dyDescent="0.2">
      <c r="A22" s="74"/>
      <c r="B22" s="16" t="s">
        <v>88</v>
      </c>
      <c r="C22" s="15" t="s">
        <v>63</v>
      </c>
      <c r="D22" s="17"/>
      <c r="E22" s="97">
        <v>42.95</v>
      </c>
      <c r="F22" s="39">
        <f t="shared" si="0"/>
        <v>0</v>
      </c>
    </row>
    <row r="23" spans="1:6" s="18" customFormat="1" ht="13.5" customHeight="1" x14ac:dyDescent="0.2">
      <c r="A23" s="74"/>
      <c r="B23" s="16" t="s">
        <v>88</v>
      </c>
      <c r="C23" s="15" t="s">
        <v>63</v>
      </c>
      <c r="D23" s="17"/>
      <c r="E23" s="97">
        <v>42.95</v>
      </c>
      <c r="F23" s="39">
        <f t="shared" si="0"/>
        <v>0</v>
      </c>
    </row>
    <row r="24" spans="1:6" s="18" customFormat="1" ht="13.5" customHeight="1" x14ac:dyDescent="0.2">
      <c r="A24" s="74"/>
      <c r="B24" s="16" t="s">
        <v>88</v>
      </c>
      <c r="C24" s="15" t="s">
        <v>63</v>
      </c>
      <c r="D24" s="17"/>
      <c r="E24" s="97">
        <v>42.95</v>
      </c>
      <c r="F24" s="39">
        <f t="shared" si="0"/>
        <v>0</v>
      </c>
    </row>
    <row r="25" spans="1:6" s="18" customFormat="1" ht="13.5" customHeight="1" x14ac:dyDescent="0.2">
      <c r="A25" s="74"/>
      <c r="B25" s="16" t="s">
        <v>88</v>
      </c>
      <c r="C25" s="15" t="s">
        <v>63</v>
      </c>
      <c r="D25" s="17"/>
      <c r="E25" s="97">
        <v>42.95</v>
      </c>
      <c r="F25" s="39">
        <f t="shared" si="0"/>
        <v>0</v>
      </c>
    </row>
    <row r="26" spans="1:6" s="18" customFormat="1" ht="13.5" customHeight="1" x14ac:dyDescent="0.2">
      <c r="A26" s="15">
        <v>3011</v>
      </c>
      <c r="B26" s="16" t="s">
        <v>9</v>
      </c>
      <c r="C26" s="15" t="s">
        <v>63</v>
      </c>
      <c r="D26" s="17"/>
      <c r="E26" s="97">
        <v>395.74</v>
      </c>
      <c r="F26" s="39">
        <f t="shared" si="0"/>
        <v>0</v>
      </c>
    </row>
    <row r="27" spans="1:6" s="18" customFormat="1" ht="13.5" customHeight="1" x14ac:dyDescent="0.2">
      <c r="A27" s="15">
        <v>3012</v>
      </c>
      <c r="B27" s="16" t="s">
        <v>10</v>
      </c>
      <c r="C27" s="15" t="s">
        <v>63</v>
      </c>
      <c r="D27" s="17"/>
      <c r="E27" s="97">
        <v>1076.27</v>
      </c>
      <c r="F27" s="39">
        <f t="shared" si="0"/>
        <v>0</v>
      </c>
    </row>
    <row r="28" spans="1:6" s="18" customFormat="1" ht="15" x14ac:dyDescent="0.2">
      <c r="A28" s="15">
        <v>3013</v>
      </c>
      <c r="B28" s="16" t="s">
        <v>50</v>
      </c>
      <c r="C28" s="15" t="s">
        <v>63</v>
      </c>
      <c r="D28" s="17"/>
      <c r="E28" s="97">
        <v>12.28</v>
      </c>
      <c r="F28" s="39">
        <f t="shared" si="0"/>
        <v>0</v>
      </c>
    </row>
    <row r="29" spans="1:6" s="18" customFormat="1" ht="13.5" customHeight="1" x14ac:dyDescent="0.2">
      <c r="A29" s="15">
        <v>3015</v>
      </c>
      <c r="B29" s="16" t="s">
        <v>11</v>
      </c>
      <c r="C29" s="15" t="s">
        <v>63</v>
      </c>
      <c r="D29" s="17"/>
      <c r="E29" s="97">
        <v>30.68</v>
      </c>
      <c r="F29" s="39">
        <f t="shared" si="0"/>
        <v>0</v>
      </c>
    </row>
    <row r="30" spans="1:6" s="18" customFormat="1" ht="13.5" customHeight="1" x14ac:dyDescent="0.2">
      <c r="A30" s="15">
        <v>3016</v>
      </c>
      <c r="B30" s="16" t="s">
        <v>12</v>
      </c>
      <c r="C30" s="15" t="s">
        <v>63</v>
      </c>
      <c r="D30" s="17"/>
      <c r="E30" s="97">
        <v>37.33</v>
      </c>
      <c r="F30" s="39">
        <f t="shared" si="0"/>
        <v>0</v>
      </c>
    </row>
    <row r="31" spans="1:6" s="18" customFormat="1" ht="13.5" customHeight="1" x14ac:dyDescent="0.2">
      <c r="A31" s="15">
        <v>3017</v>
      </c>
      <c r="B31" s="16" t="s">
        <v>13</v>
      </c>
      <c r="C31" s="15" t="s">
        <v>63</v>
      </c>
      <c r="D31" s="17"/>
      <c r="E31" s="97">
        <v>121.18</v>
      </c>
      <c r="F31" s="39">
        <f t="shared" si="0"/>
        <v>0</v>
      </c>
    </row>
    <row r="32" spans="1:6" s="18" customFormat="1" ht="13.5" customHeight="1" x14ac:dyDescent="0.2">
      <c r="A32" s="15">
        <v>3018</v>
      </c>
      <c r="B32" s="16" t="s">
        <v>14</v>
      </c>
      <c r="C32" s="15" t="s">
        <v>63</v>
      </c>
      <c r="D32" s="17"/>
      <c r="E32" s="97">
        <v>74.14</v>
      </c>
      <c r="F32" s="39">
        <f t="shared" si="0"/>
        <v>0</v>
      </c>
    </row>
    <row r="33" spans="1:6" s="18" customFormat="1" ht="13.5" customHeight="1" x14ac:dyDescent="0.2">
      <c r="A33" s="15">
        <v>3019</v>
      </c>
      <c r="B33" s="16" t="s">
        <v>15</v>
      </c>
      <c r="C33" s="15" t="s">
        <v>63</v>
      </c>
      <c r="D33" s="17"/>
      <c r="E33" s="97">
        <v>96.13000000000001</v>
      </c>
      <c r="F33" s="39">
        <f t="shared" si="0"/>
        <v>0</v>
      </c>
    </row>
    <row r="34" spans="1:6" s="18" customFormat="1" ht="13.5" customHeight="1" x14ac:dyDescent="0.2">
      <c r="A34" s="15">
        <v>3020</v>
      </c>
      <c r="B34" s="16" t="s">
        <v>16</v>
      </c>
      <c r="C34" s="15" t="s">
        <v>63</v>
      </c>
      <c r="D34" s="17"/>
      <c r="E34" s="97">
        <v>52.669999999999995</v>
      </c>
      <c r="F34" s="39">
        <f t="shared" si="0"/>
        <v>0</v>
      </c>
    </row>
    <row r="35" spans="1:6" s="18" customFormat="1" ht="13.5" customHeight="1" x14ac:dyDescent="0.2">
      <c r="A35" s="15">
        <v>3021</v>
      </c>
      <c r="B35" s="16" t="s">
        <v>17</v>
      </c>
      <c r="C35" s="15" t="s">
        <v>63</v>
      </c>
      <c r="D35" s="17"/>
      <c r="E35" s="97">
        <v>232.13</v>
      </c>
      <c r="F35" s="39">
        <f t="shared" si="0"/>
        <v>0</v>
      </c>
    </row>
    <row r="36" spans="1:6" s="18" customFormat="1" ht="15.75" customHeight="1" x14ac:dyDescent="0.2">
      <c r="A36" s="74">
        <v>3119</v>
      </c>
      <c r="B36" s="19" t="s">
        <v>130</v>
      </c>
      <c r="C36" s="15" t="s">
        <v>63</v>
      </c>
      <c r="D36" s="17"/>
      <c r="E36" s="97">
        <v>68.010000000000005</v>
      </c>
      <c r="F36" s="39">
        <f t="shared" si="0"/>
        <v>0</v>
      </c>
    </row>
    <row r="37" spans="1:6" s="18" customFormat="1" ht="13.5" customHeight="1" x14ac:dyDescent="0.2">
      <c r="A37" s="74"/>
      <c r="B37" s="19" t="s">
        <v>89</v>
      </c>
      <c r="C37" s="15" t="s">
        <v>63</v>
      </c>
      <c r="D37" s="17"/>
      <c r="E37" s="97">
        <v>68.010000000000005</v>
      </c>
      <c r="F37" s="39">
        <f t="shared" si="0"/>
        <v>0</v>
      </c>
    </row>
    <row r="38" spans="1:6" s="18" customFormat="1" ht="13.5" customHeight="1" x14ac:dyDescent="0.2">
      <c r="A38" s="74"/>
      <c r="B38" s="19" t="s">
        <v>89</v>
      </c>
      <c r="C38" s="15" t="s">
        <v>63</v>
      </c>
      <c r="D38" s="17"/>
      <c r="E38" s="97">
        <v>68.010000000000005</v>
      </c>
      <c r="F38" s="39">
        <f t="shared" si="0"/>
        <v>0</v>
      </c>
    </row>
    <row r="39" spans="1:6" s="18" customFormat="1" ht="13.5" customHeight="1" x14ac:dyDescent="0.2">
      <c r="A39" s="74"/>
      <c r="B39" s="19" t="s">
        <v>89</v>
      </c>
      <c r="C39" s="15" t="s">
        <v>63</v>
      </c>
      <c r="D39" s="17"/>
      <c r="E39" s="97">
        <v>68.010000000000005</v>
      </c>
      <c r="F39" s="39">
        <f t="shared" si="0"/>
        <v>0</v>
      </c>
    </row>
    <row r="40" spans="1:6" s="18" customFormat="1" ht="13.5" customHeight="1" x14ac:dyDescent="0.2">
      <c r="A40" s="74"/>
      <c r="B40" s="19" t="s">
        <v>89</v>
      </c>
      <c r="C40" s="15" t="s">
        <v>63</v>
      </c>
      <c r="D40" s="17"/>
      <c r="E40" s="97">
        <v>68.010000000000005</v>
      </c>
      <c r="F40" s="39">
        <f t="shared" si="0"/>
        <v>0</v>
      </c>
    </row>
    <row r="41" spans="1:6" s="18" customFormat="1" ht="13.5" customHeight="1" x14ac:dyDescent="0.2">
      <c r="A41" s="74"/>
      <c r="B41" s="19" t="s">
        <v>89</v>
      </c>
      <c r="C41" s="15" t="s">
        <v>63</v>
      </c>
      <c r="D41" s="17"/>
      <c r="E41" s="97">
        <v>68.010000000000005</v>
      </c>
      <c r="F41" s="39">
        <f t="shared" si="0"/>
        <v>0</v>
      </c>
    </row>
    <row r="42" spans="1:6" s="18" customFormat="1" ht="15" x14ac:dyDescent="0.2">
      <c r="A42" s="15">
        <v>3023</v>
      </c>
      <c r="B42" s="16" t="s">
        <v>118</v>
      </c>
      <c r="C42" s="15" t="s">
        <v>63</v>
      </c>
      <c r="D42" s="17"/>
      <c r="E42" s="97">
        <v>510.27</v>
      </c>
      <c r="F42" s="39">
        <f t="shared" si="0"/>
        <v>0</v>
      </c>
    </row>
    <row r="43" spans="1:6" s="18" customFormat="1" ht="13.5" customHeight="1" x14ac:dyDescent="0.2">
      <c r="A43" s="15">
        <v>3024</v>
      </c>
      <c r="B43" s="16" t="s">
        <v>18</v>
      </c>
      <c r="C43" s="15" t="s">
        <v>63</v>
      </c>
      <c r="D43" s="17"/>
      <c r="E43" s="97">
        <v>47.559999999999995</v>
      </c>
      <c r="F43" s="39">
        <f t="shared" si="0"/>
        <v>0</v>
      </c>
    </row>
    <row r="44" spans="1:6" s="18" customFormat="1" ht="13.5" customHeight="1" x14ac:dyDescent="0.2">
      <c r="A44" s="15">
        <v>3025</v>
      </c>
      <c r="B44" s="16" t="s">
        <v>19</v>
      </c>
      <c r="C44" s="15" t="s">
        <v>63</v>
      </c>
      <c r="D44" s="17"/>
      <c r="E44" s="97">
        <v>205.54</v>
      </c>
      <c r="F44" s="39">
        <f t="shared" si="0"/>
        <v>0</v>
      </c>
    </row>
    <row r="45" spans="1:6" s="18" customFormat="1" ht="13.5" customHeight="1" x14ac:dyDescent="0.2">
      <c r="A45" s="15">
        <v>3026</v>
      </c>
      <c r="B45" s="16" t="s">
        <v>20</v>
      </c>
      <c r="C45" s="15" t="s">
        <v>63</v>
      </c>
      <c r="D45" s="17"/>
      <c r="E45" s="97">
        <v>124.25</v>
      </c>
      <c r="F45" s="39">
        <f t="shared" si="0"/>
        <v>0</v>
      </c>
    </row>
    <row r="46" spans="1:6" s="18" customFormat="1" ht="13.5" customHeight="1" x14ac:dyDescent="0.2">
      <c r="A46" s="15">
        <v>3027</v>
      </c>
      <c r="B46" s="16" t="s">
        <v>21</v>
      </c>
      <c r="C46" s="15" t="s">
        <v>63</v>
      </c>
      <c r="D46" s="17"/>
      <c r="E46" s="97">
        <v>248.49</v>
      </c>
      <c r="F46" s="39">
        <f t="shared" si="0"/>
        <v>0</v>
      </c>
    </row>
    <row r="47" spans="1:6" s="18" customFormat="1" ht="13.5" customHeight="1" x14ac:dyDescent="0.2">
      <c r="A47" s="15">
        <v>3028</v>
      </c>
      <c r="B47" s="16" t="s">
        <v>22</v>
      </c>
      <c r="C47" s="15" t="s">
        <v>63</v>
      </c>
      <c r="D47" s="17"/>
      <c r="E47" s="97">
        <v>186.12</v>
      </c>
      <c r="F47" s="39">
        <f t="shared" si="0"/>
        <v>0</v>
      </c>
    </row>
    <row r="48" spans="1:6" s="18" customFormat="1" ht="13.5" customHeight="1" x14ac:dyDescent="0.2">
      <c r="A48" s="15">
        <v>3029</v>
      </c>
      <c r="B48" s="16" t="s">
        <v>23</v>
      </c>
      <c r="C48" s="15" t="s">
        <v>63</v>
      </c>
      <c r="D48" s="17"/>
      <c r="E48" s="97">
        <v>360.46999999999997</v>
      </c>
      <c r="F48" s="39">
        <f t="shared" si="0"/>
        <v>0</v>
      </c>
    </row>
    <row r="49" spans="1:6" s="18" customFormat="1" ht="13.5" customHeight="1" x14ac:dyDescent="0.2">
      <c r="A49" s="15">
        <v>3030</v>
      </c>
      <c r="B49" s="16" t="s">
        <v>24</v>
      </c>
      <c r="C49" s="15" t="s">
        <v>63</v>
      </c>
      <c r="D49" s="17"/>
      <c r="E49" s="97">
        <v>544.53</v>
      </c>
      <c r="F49" s="39">
        <f t="shared" si="0"/>
        <v>0</v>
      </c>
    </row>
    <row r="50" spans="1:6" s="18" customFormat="1" ht="29.25" customHeight="1" x14ac:dyDescent="0.2">
      <c r="A50" s="74">
        <v>3129</v>
      </c>
      <c r="B50" s="16" t="s">
        <v>87</v>
      </c>
      <c r="C50" s="15" t="s">
        <v>63</v>
      </c>
      <c r="D50" s="17"/>
      <c r="E50" s="97">
        <v>150.84</v>
      </c>
      <c r="F50" s="39">
        <f t="shared" si="0"/>
        <v>0</v>
      </c>
    </row>
    <row r="51" spans="1:6" s="18" customFormat="1" ht="27.75" customHeight="1" x14ac:dyDescent="0.2">
      <c r="A51" s="74"/>
      <c r="B51" s="16" t="s">
        <v>87</v>
      </c>
      <c r="C51" s="15" t="s">
        <v>63</v>
      </c>
      <c r="D51" s="17"/>
      <c r="E51" s="97">
        <v>150.84</v>
      </c>
      <c r="F51" s="39">
        <f t="shared" si="0"/>
        <v>0</v>
      </c>
    </row>
    <row r="52" spans="1:6" s="18" customFormat="1" ht="27.75" customHeight="1" x14ac:dyDescent="0.2">
      <c r="A52" s="74"/>
      <c r="B52" s="16" t="s">
        <v>87</v>
      </c>
      <c r="C52" s="15" t="s">
        <v>63</v>
      </c>
      <c r="D52" s="17"/>
      <c r="E52" s="97">
        <v>150.84</v>
      </c>
      <c r="F52" s="39">
        <f t="shared" si="0"/>
        <v>0</v>
      </c>
    </row>
    <row r="53" spans="1:6" s="18" customFormat="1" ht="28.5" customHeight="1" x14ac:dyDescent="0.2">
      <c r="A53" s="74"/>
      <c r="B53" s="16" t="s">
        <v>87</v>
      </c>
      <c r="C53" s="15" t="s">
        <v>63</v>
      </c>
      <c r="D53" s="17"/>
      <c r="E53" s="97">
        <v>150.84</v>
      </c>
      <c r="F53" s="39">
        <f t="shared" si="0"/>
        <v>0</v>
      </c>
    </row>
    <row r="54" spans="1:6" s="18" customFormat="1" ht="27" customHeight="1" x14ac:dyDescent="0.2">
      <c r="A54" s="74"/>
      <c r="B54" s="16" t="s">
        <v>87</v>
      </c>
      <c r="C54" s="15" t="s">
        <v>63</v>
      </c>
      <c r="D54" s="17"/>
      <c r="E54" s="97">
        <v>150.84</v>
      </c>
      <c r="F54" s="39">
        <f t="shared" si="0"/>
        <v>0</v>
      </c>
    </row>
    <row r="55" spans="1:6" s="18" customFormat="1" ht="13.5" customHeight="1" x14ac:dyDescent="0.2">
      <c r="A55" s="15">
        <v>3032</v>
      </c>
      <c r="B55" s="16" t="s">
        <v>25</v>
      </c>
      <c r="C55" s="15" t="s">
        <v>63</v>
      </c>
      <c r="D55" s="17"/>
      <c r="E55" s="97">
        <v>114.02</v>
      </c>
      <c r="F55" s="39">
        <f t="shared" si="0"/>
        <v>0</v>
      </c>
    </row>
    <row r="56" spans="1:6" s="18" customFormat="1" ht="13.5" customHeight="1" x14ac:dyDescent="0.2">
      <c r="A56" s="15">
        <v>3033</v>
      </c>
      <c r="B56" s="16" t="s">
        <v>26</v>
      </c>
      <c r="C56" s="15" t="s">
        <v>63</v>
      </c>
      <c r="D56" s="17"/>
      <c r="E56" s="97">
        <v>56.25</v>
      </c>
      <c r="F56" s="39">
        <f t="shared" si="0"/>
        <v>0</v>
      </c>
    </row>
    <row r="57" spans="1:6" s="18" customFormat="1" ht="13.5" customHeight="1" x14ac:dyDescent="0.2">
      <c r="A57" s="15">
        <v>3035</v>
      </c>
      <c r="B57" s="16" t="s">
        <v>27</v>
      </c>
      <c r="C57" s="15" t="s">
        <v>63</v>
      </c>
      <c r="D57" s="17"/>
      <c r="E57" s="97">
        <v>87.95</v>
      </c>
      <c r="F57" s="39">
        <f t="shared" si="0"/>
        <v>0</v>
      </c>
    </row>
    <row r="58" spans="1:6" s="18" customFormat="1" ht="13.5" customHeight="1" x14ac:dyDescent="0.2">
      <c r="A58" s="15">
        <v>3036</v>
      </c>
      <c r="B58" s="16" t="s">
        <v>28</v>
      </c>
      <c r="C58" s="15" t="s">
        <v>63</v>
      </c>
      <c r="D58" s="17"/>
      <c r="E58" s="97">
        <v>98.68</v>
      </c>
      <c r="F58" s="39">
        <f t="shared" si="0"/>
        <v>0</v>
      </c>
    </row>
    <row r="59" spans="1:6" s="18" customFormat="1" ht="13.5" customHeight="1" x14ac:dyDescent="0.2">
      <c r="A59" s="74">
        <v>3139</v>
      </c>
      <c r="B59" s="16" t="s">
        <v>90</v>
      </c>
      <c r="C59" s="15" t="s">
        <v>63</v>
      </c>
      <c r="D59" s="17"/>
      <c r="E59" s="97">
        <v>56.25</v>
      </c>
      <c r="F59" s="39">
        <f t="shared" si="0"/>
        <v>0</v>
      </c>
    </row>
    <row r="60" spans="1:6" s="18" customFormat="1" ht="13.5" customHeight="1" x14ac:dyDescent="0.2">
      <c r="A60" s="75"/>
      <c r="B60" s="16" t="s">
        <v>90</v>
      </c>
      <c r="C60" s="15" t="s">
        <v>63</v>
      </c>
      <c r="D60" s="17"/>
      <c r="E60" s="97">
        <v>56.25</v>
      </c>
      <c r="F60" s="39">
        <f t="shared" si="0"/>
        <v>0</v>
      </c>
    </row>
    <row r="61" spans="1:6" s="18" customFormat="1" ht="13.5" customHeight="1" x14ac:dyDescent="0.2">
      <c r="A61" s="75"/>
      <c r="B61" s="16" t="s">
        <v>90</v>
      </c>
      <c r="C61" s="15" t="s">
        <v>63</v>
      </c>
      <c r="D61" s="17"/>
      <c r="E61" s="97">
        <v>56.25</v>
      </c>
      <c r="F61" s="39">
        <f t="shared" si="0"/>
        <v>0</v>
      </c>
    </row>
    <row r="62" spans="1:6" s="18" customFormat="1" ht="13.5" customHeight="1" x14ac:dyDescent="0.2">
      <c r="A62" s="20">
        <v>3037</v>
      </c>
      <c r="B62" s="21" t="s">
        <v>78</v>
      </c>
      <c r="C62" s="20" t="s">
        <v>63</v>
      </c>
      <c r="D62" s="17"/>
      <c r="E62" s="97">
        <v>119.65</v>
      </c>
      <c r="F62" s="40" t="s">
        <v>75</v>
      </c>
    </row>
    <row r="63" spans="1:6" s="18" customFormat="1" ht="13.5" customHeight="1" x14ac:dyDescent="0.2">
      <c r="A63" s="20">
        <v>3096</v>
      </c>
      <c r="B63" s="21" t="s">
        <v>29</v>
      </c>
      <c r="C63" s="20" t="s">
        <v>63</v>
      </c>
      <c r="D63" s="17"/>
      <c r="E63" s="97">
        <v>103.29</v>
      </c>
      <c r="F63" s="40" t="s">
        <v>75</v>
      </c>
    </row>
    <row r="64" spans="1:6" s="18" customFormat="1" ht="13.5" customHeight="1" x14ac:dyDescent="0.2">
      <c r="A64" s="35">
        <v>3149</v>
      </c>
      <c r="B64" s="36" t="s">
        <v>123</v>
      </c>
      <c r="C64" s="35" t="s">
        <v>63</v>
      </c>
      <c r="D64" s="17"/>
      <c r="E64" s="97">
        <v>48.07</v>
      </c>
      <c r="F64" s="40" t="s">
        <v>75</v>
      </c>
    </row>
    <row r="65" spans="1:6" s="18" customFormat="1" ht="13.5" customHeight="1" x14ac:dyDescent="0.2">
      <c r="A65" s="35">
        <v>3040</v>
      </c>
      <c r="B65" s="36" t="s">
        <v>30</v>
      </c>
      <c r="C65" s="35" t="s">
        <v>63</v>
      </c>
      <c r="D65" s="17"/>
      <c r="E65" s="98">
        <v>49.089999999999996</v>
      </c>
      <c r="F65" s="40" t="s">
        <v>75</v>
      </c>
    </row>
    <row r="66" spans="1:6" s="18" customFormat="1" ht="13.5" customHeight="1" x14ac:dyDescent="0.2">
      <c r="A66" s="35">
        <v>3041</v>
      </c>
      <c r="B66" s="36" t="s">
        <v>52</v>
      </c>
      <c r="C66" s="35" t="s">
        <v>63</v>
      </c>
      <c r="D66" s="17"/>
      <c r="E66" s="98">
        <v>19.43</v>
      </c>
      <c r="F66" s="40" t="s">
        <v>75</v>
      </c>
    </row>
    <row r="67" spans="1:6" s="18" customFormat="1" ht="13.5" customHeight="1" x14ac:dyDescent="0.2">
      <c r="A67" s="35">
        <v>30411</v>
      </c>
      <c r="B67" s="36" t="s">
        <v>121</v>
      </c>
      <c r="C67" s="35" t="s">
        <v>63</v>
      </c>
      <c r="D67" s="17"/>
      <c r="E67" s="97">
        <v>19.43</v>
      </c>
      <c r="F67" s="40" t="s">
        <v>75</v>
      </c>
    </row>
    <row r="68" spans="1:6" s="18" customFormat="1" ht="13.5" customHeight="1" x14ac:dyDescent="0.2">
      <c r="A68" s="35">
        <v>30412</v>
      </c>
      <c r="B68" s="36" t="s">
        <v>122</v>
      </c>
      <c r="C68" s="35" t="s">
        <v>63</v>
      </c>
      <c r="D68" s="17"/>
      <c r="E68" s="97">
        <v>18.920000000000002</v>
      </c>
      <c r="F68" s="40" t="s">
        <v>75</v>
      </c>
    </row>
    <row r="69" spans="1:6" s="18" customFormat="1" ht="15" customHeight="1" x14ac:dyDescent="0.2">
      <c r="A69" s="86">
        <v>3159</v>
      </c>
      <c r="B69" s="21" t="s">
        <v>94</v>
      </c>
      <c r="C69" s="20" t="s">
        <v>63</v>
      </c>
      <c r="D69" s="17"/>
      <c r="E69" s="97">
        <v>64.430000000000007</v>
      </c>
      <c r="F69" s="40" t="s">
        <v>75</v>
      </c>
    </row>
    <row r="70" spans="1:6" s="18" customFormat="1" ht="13.5" customHeight="1" x14ac:dyDescent="0.2">
      <c r="A70" s="75"/>
      <c r="B70" s="21" t="s">
        <v>94</v>
      </c>
      <c r="C70" s="20" t="s">
        <v>63</v>
      </c>
      <c r="D70" s="17"/>
      <c r="E70" s="97">
        <v>64.430000000000007</v>
      </c>
      <c r="F70" s="40" t="s">
        <v>75</v>
      </c>
    </row>
    <row r="71" spans="1:6" s="18" customFormat="1" ht="13.5" customHeight="1" x14ac:dyDescent="0.2">
      <c r="A71" s="75"/>
      <c r="B71" s="21" t="s">
        <v>94</v>
      </c>
      <c r="C71" s="20" t="s">
        <v>63</v>
      </c>
      <c r="D71" s="17"/>
      <c r="E71" s="97">
        <v>64.430000000000007</v>
      </c>
      <c r="F71" s="40" t="s">
        <v>75</v>
      </c>
    </row>
    <row r="72" spans="1:6" s="18" customFormat="1" ht="13.5" customHeight="1" x14ac:dyDescent="0.2">
      <c r="A72" s="75"/>
      <c r="B72" s="21" t="s">
        <v>94</v>
      </c>
      <c r="C72" s="20" t="s">
        <v>63</v>
      </c>
      <c r="D72" s="17"/>
      <c r="E72" s="97">
        <v>64.430000000000007</v>
      </c>
      <c r="F72" s="40" t="s">
        <v>75</v>
      </c>
    </row>
    <row r="73" spans="1:6" s="18" customFormat="1" ht="13.5" customHeight="1" x14ac:dyDescent="0.2">
      <c r="A73" s="15">
        <v>3042</v>
      </c>
      <c r="B73" s="16" t="s">
        <v>31</v>
      </c>
      <c r="C73" s="15" t="s">
        <v>63</v>
      </c>
      <c r="D73" s="17"/>
      <c r="E73" s="97">
        <v>368.14</v>
      </c>
      <c r="F73" s="39">
        <f t="shared" si="0"/>
        <v>0</v>
      </c>
    </row>
    <row r="74" spans="1:6" s="18" customFormat="1" ht="13.5" customHeight="1" x14ac:dyDescent="0.2">
      <c r="A74" s="15" t="s">
        <v>101</v>
      </c>
      <c r="B74" s="16" t="s">
        <v>102</v>
      </c>
      <c r="C74" s="15" t="s">
        <v>63</v>
      </c>
      <c r="D74" s="17"/>
      <c r="E74" s="97">
        <v>735.24</v>
      </c>
      <c r="F74" s="39">
        <f t="shared" si="0"/>
        <v>0</v>
      </c>
    </row>
    <row r="75" spans="1:6" s="18" customFormat="1" ht="13.5" customHeight="1" x14ac:dyDescent="0.2">
      <c r="A75" s="15">
        <v>30482</v>
      </c>
      <c r="B75" s="16" t="s">
        <v>53</v>
      </c>
      <c r="C75" s="15" t="s">
        <v>63</v>
      </c>
      <c r="D75" s="17"/>
      <c r="E75" s="97">
        <v>4740.1899999999996</v>
      </c>
      <c r="F75" s="39">
        <f t="shared" si="0"/>
        <v>0</v>
      </c>
    </row>
    <row r="76" spans="1:6" s="18" customFormat="1" ht="13.5" customHeight="1" x14ac:dyDescent="0.2">
      <c r="A76" s="15" t="s">
        <v>103</v>
      </c>
      <c r="B76" s="16" t="s">
        <v>104</v>
      </c>
      <c r="C76" s="15" t="s">
        <v>63</v>
      </c>
      <c r="D76" s="17"/>
      <c r="E76" s="97">
        <v>597.19000000000005</v>
      </c>
      <c r="F76" s="39">
        <f t="shared" ref="F76:F136" si="1">D76*E76</f>
        <v>0</v>
      </c>
    </row>
    <row r="77" spans="1:6" s="18" customFormat="1" ht="13.5" customHeight="1" x14ac:dyDescent="0.2">
      <c r="A77" s="15">
        <v>30502</v>
      </c>
      <c r="B77" s="16" t="s">
        <v>54</v>
      </c>
      <c r="C77" s="15" t="s">
        <v>63</v>
      </c>
      <c r="D77" s="17"/>
      <c r="E77" s="97">
        <v>6908.58</v>
      </c>
      <c r="F77" s="39">
        <f t="shared" si="1"/>
        <v>0</v>
      </c>
    </row>
    <row r="78" spans="1:6" s="18" customFormat="1" ht="13.5" customHeight="1" x14ac:dyDescent="0.2">
      <c r="A78" s="15" t="s">
        <v>105</v>
      </c>
      <c r="B78" s="16" t="s">
        <v>106</v>
      </c>
      <c r="C78" s="15" t="s">
        <v>63</v>
      </c>
      <c r="D78" s="17"/>
      <c r="E78" s="97">
        <v>702.01</v>
      </c>
      <c r="F78" s="39">
        <f t="shared" si="1"/>
        <v>0</v>
      </c>
    </row>
    <row r="79" spans="1:6" s="18" customFormat="1" ht="13.5" customHeight="1" x14ac:dyDescent="0.2">
      <c r="A79" s="15">
        <v>30522</v>
      </c>
      <c r="B79" s="16" t="s">
        <v>55</v>
      </c>
      <c r="C79" s="15" t="s">
        <v>63</v>
      </c>
      <c r="D79" s="17"/>
      <c r="E79" s="97">
        <v>3155.19</v>
      </c>
      <c r="F79" s="39">
        <f t="shared" si="1"/>
        <v>0</v>
      </c>
    </row>
    <row r="80" spans="1:6" s="18" customFormat="1" ht="13.5" customHeight="1" x14ac:dyDescent="0.2">
      <c r="A80" s="15">
        <v>3053</v>
      </c>
      <c r="B80" s="16" t="s">
        <v>32</v>
      </c>
      <c r="C80" s="15" t="s">
        <v>63</v>
      </c>
      <c r="D80" s="17"/>
      <c r="E80" s="97">
        <v>168.22</v>
      </c>
      <c r="F80" s="39">
        <f t="shared" si="1"/>
        <v>0</v>
      </c>
    </row>
    <row r="81" spans="1:6" s="18" customFormat="1" ht="13.5" customHeight="1" x14ac:dyDescent="0.2">
      <c r="A81" s="15">
        <v>3054</v>
      </c>
      <c r="B81" s="16" t="s">
        <v>33</v>
      </c>
      <c r="C81" s="15" t="s">
        <v>63</v>
      </c>
      <c r="D81" s="17"/>
      <c r="E81" s="97">
        <v>108.91</v>
      </c>
      <c r="F81" s="39">
        <f t="shared" si="1"/>
        <v>0</v>
      </c>
    </row>
    <row r="82" spans="1:6" s="18" customFormat="1" ht="13.5" customHeight="1" x14ac:dyDescent="0.2">
      <c r="A82" s="15">
        <v>3058</v>
      </c>
      <c r="B82" s="16" t="s">
        <v>34</v>
      </c>
      <c r="C82" s="15" t="s">
        <v>63</v>
      </c>
      <c r="D82" s="17"/>
      <c r="E82" s="97">
        <v>350.24</v>
      </c>
      <c r="F82" s="39">
        <f t="shared" si="1"/>
        <v>0</v>
      </c>
    </row>
    <row r="83" spans="1:6" s="18" customFormat="1" ht="13.5" customHeight="1" x14ac:dyDescent="0.2">
      <c r="A83" s="15">
        <v>3059</v>
      </c>
      <c r="B83" s="16" t="s">
        <v>35</v>
      </c>
      <c r="C83" s="15" t="s">
        <v>63</v>
      </c>
      <c r="D83" s="17"/>
      <c r="E83" s="97">
        <v>512.83000000000004</v>
      </c>
      <c r="F83" s="39">
        <f t="shared" si="1"/>
        <v>0</v>
      </c>
    </row>
    <row r="84" spans="1:6" s="18" customFormat="1" ht="13.5" customHeight="1" x14ac:dyDescent="0.2">
      <c r="A84" s="15">
        <v>3060</v>
      </c>
      <c r="B84" s="16" t="s">
        <v>36</v>
      </c>
      <c r="C84" s="15" t="s">
        <v>63</v>
      </c>
      <c r="D84" s="17"/>
      <c r="E84" s="97">
        <v>542.49</v>
      </c>
      <c r="F84" s="39">
        <f t="shared" si="1"/>
        <v>0</v>
      </c>
    </row>
    <row r="85" spans="1:6" s="18" customFormat="1" ht="13.5" customHeight="1" x14ac:dyDescent="0.2">
      <c r="A85" s="74">
        <v>3169</v>
      </c>
      <c r="B85" s="16" t="s">
        <v>91</v>
      </c>
      <c r="C85" s="15" t="s">
        <v>63</v>
      </c>
      <c r="D85" s="17"/>
      <c r="E85" s="97">
        <v>506.7</v>
      </c>
      <c r="F85" s="39">
        <f t="shared" si="1"/>
        <v>0</v>
      </c>
    </row>
    <row r="86" spans="1:6" s="18" customFormat="1" ht="13.5" customHeight="1" x14ac:dyDescent="0.2">
      <c r="A86" s="75"/>
      <c r="B86" s="16" t="s">
        <v>91</v>
      </c>
      <c r="C86" s="15" t="s">
        <v>63</v>
      </c>
      <c r="D86" s="17"/>
      <c r="E86" s="97">
        <v>506.7</v>
      </c>
      <c r="F86" s="39">
        <f t="shared" si="1"/>
        <v>0</v>
      </c>
    </row>
    <row r="87" spans="1:6" s="18" customFormat="1" ht="13.5" customHeight="1" x14ac:dyDescent="0.2">
      <c r="A87" s="75"/>
      <c r="B87" s="16" t="s">
        <v>91</v>
      </c>
      <c r="C87" s="15" t="s">
        <v>63</v>
      </c>
      <c r="D87" s="17"/>
      <c r="E87" s="97">
        <v>506.7</v>
      </c>
      <c r="F87" s="39">
        <f t="shared" si="1"/>
        <v>0</v>
      </c>
    </row>
    <row r="88" spans="1:6" s="18" customFormat="1" ht="13.5" customHeight="1" x14ac:dyDescent="0.2">
      <c r="A88" s="75"/>
      <c r="B88" s="16" t="s">
        <v>91</v>
      </c>
      <c r="C88" s="15" t="s">
        <v>63</v>
      </c>
      <c r="D88" s="17"/>
      <c r="E88" s="97">
        <v>506.7</v>
      </c>
      <c r="F88" s="39">
        <f t="shared" si="1"/>
        <v>0</v>
      </c>
    </row>
    <row r="89" spans="1:6" s="18" customFormat="1" ht="13.5" customHeight="1" x14ac:dyDescent="0.2">
      <c r="A89" s="75"/>
      <c r="B89" s="16" t="s">
        <v>91</v>
      </c>
      <c r="C89" s="15" t="s">
        <v>63</v>
      </c>
      <c r="D89" s="17"/>
      <c r="E89" s="97">
        <v>506.7</v>
      </c>
      <c r="F89" s="39">
        <f t="shared" si="1"/>
        <v>0</v>
      </c>
    </row>
    <row r="90" spans="1:6" s="18" customFormat="1" ht="13.5" customHeight="1" x14ac:dyDescent="0.2">
      <c r="A90" s="75"/>
      <c r="B90" s="16" t="s">
        <v>91</v>
      </c>
      <c r="C90" s="15" t="s">
        <v>63</v>
      </c>
      <c r="D90" s="17"/>
      <c r="E90" s="97">
        <v>506.7</v>
      </c>
      <c r="F90" s="39">
        <f t="shared" si="1"/>
        <v>0</v>
      </c>
    </row>
    <row r="91" spans="1:6" s="18" customFormat="1" ht="13.5" customHeight="1" x14ac:dyDescent="0.2">
      <c r="A91" s="75"/>
      <c r="B91" s="16" t="s">
        <v>91</v>
      </c>
      <c r="C91" s="15" t="s">
        <v>63</v>
      </c>
      <c r="D91" s="17"/>
      <c r="E91" s="97">
        <v>506.7</v>
      </c>
      <c r="F91" s="39">
        <f t="shared" si="1"/>
        <v>0</v>
      </c>
    </row>
    <row r="92" spans="1:6" s="18" customFormat="1" ht="13.5" customHeight="1" x14ac:dyDescent="0.2">
      <c r="A92" s="75"/>
      <c r="B92" s="16" t="s">
        <v>91</v>
      </c>
      <c r="C92" s="15" t="s">
        <v>63</v>
      </c>
      <c r="D92" s="17"/>
      <c r="E92" s="97">
        <v>506.7</v>
      </c>
      <c r="F92" s="39">
        <f t="shared" si="1"/>
        <v>0</v>
      </c>
    </row>
    <row r="93" spans="1:6" s="18" customFormat="1" ht="13.5" customHeight="1" x14ac:dyDescent="0.2">
      <c r="A93" s="75"/>
      <c r="B93" s="16" t="s">
        <v>91</v>
      </c>
      <c r="C93" s="15" t="s">
        <v>63</v>
      </c>
      <c r="D93" s="17"/>
      <c r="E93" s="97">
        <v>506.7</v>
      </c>
      <c r="F93" s="39">
        <f t="shared" si="1"/>
        <v>0</v>
      </c>
    </row>
    <row r="94" spans="1:6" s="18" customFormat="1" ht="13.5" customHeight="1" x14ac:dyDescent="0.2">
      <c r="A94" s="75"/>
      <c r="B94" s="16" t="s">
        <v>91</v>
      </c>
      <c r="C94" s="15" t="s">
        <v>63</v>
      </c>
      <c r="D94" s="17"/>
      <c r="E94" s="97">
        <v>506.7</v>
      </c>
      <c r="F94" s="39">
        <f t="shared" si="1"/>
        <v>0</v>
      </c>
    </row>
    <row r="95" spans="1:6" s="18" customFormat="1" ht="13.5" customHeight="1" x14ac:dyDescent="0.2">
      <c r="A95" s="75"/>
      <c r="B95" s="16" t="s">
        <v>91</v>
      </c>
      <c r="C95" s="15" t="s">
        <v>63</v>
      </c>
      <c r="D95" s="17"/>
      <c r="E95" s="97">
        <v>506.7</v>
      </c>
      <c r="F95" s="39">
        <f t="shared" si="1"/>
        <v>0</v>
      </c>
    </row>
    <row r="96" spans="1:6" s="18" customFormat="1" ht="40.5" customHeight="1" x14ac:dyDescent="0.2">
      <c r="A96" s="46" t="s">
        <v>135</v>
      </c>
      <c r="B96" s="19" t="s">
        <v>138</v>
      </c>
      <c r="C96" s="15" t="s">
        <v>63</v>
      </c>
      <c r="D96" s="17"/>
      <c r="E96" s="97">
        <v>521.01</v>
      </c>
      <c r="F96" s="39">
        <f t="shared" si="1"/>
        <v>0</v>
      </c>
    </row>
    <row r="97" spans="1:6" s="18" customFormat="1" ht="13.5" customHeight="1" x14ac:dyDescent="0.2">
      <c r="A97" s="47" t="s">
        <v>136</v>
      </c>
      <c r="B97" s="16" t="s">
        <v>137</v>
      </c>
      <c r="C97" s="15" t="s">
        <v>63</v>
      </c>
      <c r="D97" s="17"/>
      <c r="E97" s="97">
        <v>760.81</v>
      </c>
      <c r="F97" s="39">
        <f t="shared" si="1"/>
        <v>0</v>
      </c>
    </row>
    <row r="98" spans="1:6" s="18" customFormat="1" ht="15" x14ac:dyDescent="0.2">
      <c r="A98" s="15">
        <v>3078</v>
      </c>
      <c r="B98" s="16" t="s">
        <v>127</v>
      </c>
      <c r="C98" s="15" t="s">
        <v>63</v>
      </c>
      <c r="D98" s="17"/>
      <c r="E98" s="97">
        <v>76.7</v>
      </c>
      <c r="F98" s="39">
        <f t="shared" si="1"/>
        <v>0</v>
      </c>
    </row>
    <row r="99" spans="1:6" s="18" customFormat="1" ht="15" x14ac:dyDescent="0.2">
      <c r="A99" s="15">
        <v>3079</v>
      </c>
      <c r="B99" s="16" t="s">
        <v>124</v>
      </c>
      <c r="C99" s="15" t="s">
        <v>63</v>
      </c>
      <c r="D99" s="17"/>
      <c r="E99" s="97">
        <v>134.98999999999998</v>
      </c>
      <c r="F99" s="39">
        <f t="shared" si="1"/>
        <v>0</v>
      </c>
    </row>
    <row r="100" spans="1:6" s="18" customFormat="1" ht="15" x14ac:dyDescent="0.2">
      <c r="A100" s="15">
        <v>3080</v>
      </c>
      <c r="B100" s="16" t="s">
        <v>132</v>
      </c>
      <c r="C100" s="15" t="s">
        <v>63</v>
      </c>
      <c r="D100" s="17"/>
      <c r="E100" s="97">
        <v>124.76</v>
      </c>
      <c r="F100" s="39">
        <f t="shared" si="1"/>
        <v>0</v>
      </c>
    </row>
    <row r="101" spans="1:6" s="18" customFormat="1" ht="15" x14ac:dyDescent="0.2">
      <c r="A101" s="15">
        <v>3081</v>
      </c>
      <c r="B101" s="16" t="s">
        <v>125</v>
      </c>
      <c r="C101" s="15" t="s">
        <v>63</v>
      </c>
      <c r="D101" s="17"/>
      <c r="E101" s="97">
        <v>84.88000000000001</v>
      </c>
      <c r="F101" s="33">
        <f t="shared" si="1"/>
        <v>0</v>
      </c>
    </row>
    <row r="102" spans="1:6" s="18" customFormat="1" ht="13.5" customHeight="1" x14ac:dyDescent="0.2">
      <c r="A102" s="74">
        <v>3179</v>
      </c>
      <c r="B102" s="16" t="s">
        <v>92</v>
      </c>
      <c r="C102" s="15" t="s">
        <v>63</v>
      </c>
      <c r="D102" s="17"/>
      <c r="E102" s="97">
        <v>449.43</v>
      </c>
      <c r="F102" s="39">
        <f t="shared" si="1"/>
        <v>0</v>
      </c>
    </row>
    <row r="103" spans="1:6" s="18" customFormat="1" ht="13.5" customHeight="1" x14ac:dyDescent="0.2">
      <c r="A103" s="75"/>
      <c r="B103" s="16" t="s">
        <v>92</v>
      </c>
      <c r="C103" s="15" t="s">
        <v>63</v>
      </c>
      <c r="D103" s="17"/>
      <c r="E103" s="97">
        <v>449.43</v>
      </c>
      <c r="F103" s="39">
        <f t="shared" si="1"/>
        <v>0</v>
      </c>
    </row>
    <row r="104" spans="1:6" s="18" customFormat="1" ht="13.5" customHeight="1" x14ac:dyDescent="0.2">
      <c r="A104" s="75"/>
      <c r="B104" s="16" t="s">
        <v>92</v>
      </c>
      <c r="C104" s="15" t="s">
        <v>63</v>
      </c>
      <c r="D104" s="17"/>
      <c r="E104" s="97">
        <v>449.43</v>
      </c>
      <c r="F104" s="39">
        <f t="shared" si="1"/>
        <v>0</v>
      </c>
    </row>
    <row r="105" spans="1:6" s="18" customFormat="1" ht="13.5" customHeight="1" x14ac:dyDescent="0.2">
      <c r="A105" s="75"/>
      <c r="B105" s="16" t="s">
        <v>92</v>
      </c>
      <c r="C105" s="15" t="s">
        <v>63</v>
      </c>
      <c r="D105" s="17"/>
      <c r="E105" s="97">
        <v>449.43</v>
      </c>
      <c r="F105" s="39">
        <f t="shared" si="1"/>
        <v>0</v>
      </c>
    </row>
    <row r="106" spans="1:6" s="18" customFormat="1" ht="13.5" customHeight="1" x14ac:dyDescent="0.2">
      <c r="A106" s="75"/>
      <c r="B106" s="16" t="s">
        <v>92</v>
      </c>
      <c r="C106" s="15" t="s">
        <v>63</v>
      </c>
      <c r="D106" s="17"/>
      <c r="E106" s="97">
        <v>449.43</v>
      </c>
      <c r="F106" s="39">
        <f t="shared" si="1"/>
        <v>0</v>
      </c>
    </row>
    <row r="107" spans="1:6" s="18" customFormat="1" ht="13.5" customHeight="1" x14ac:dyDescent="0.2">
      <c r="A107" s="75"/>
      <c r="B107" s="16" t="s">
        <v>92</v>
      </c>
      <c r="C107" s="15" t="s">
        <v>63</v>
      </c>
      <c r="D107" s="17"/>
      <c r="E107" s="97">
        <v>449.43</v>
      </c>
      <c r="F107" s="39">
        <f t="shared" si="1"/>
        <v>0</v>
      </c>
    </row>
    <row r="108" spans="1:6" s="18" customFormat="1" ht="13.5" customHeight="1" x14ac:dyDescent="0.2">
      <c r="A108" s="75"/>
      <c r="B108" s="16" t="s">
        <v>92</v>
      </c>
      <c r="C108" s="15" t="s">
        <v>63</v>
      </c>
      <c r="D108" s="17"/>
      <c r="E108" s="97">
        <v>449.43</v>
      </c>
      <c r="F108" s="39">
        <f t="shared" si="1"/>
        <v>0</v>
      </c>
    </row>
    <row r="109" spans="1:6" s="18" customFormat="1" ht="13.5" customHeight="1" x14ac:dyDescent="0.2">
      <c r="A109" s="75"/>
      <c r="B109" s="16" t="s">
        <v>92</v>
      </c>
      <c r="C109" s="15" t="s">
        <v>63</v>
      </c>
      <c r="D109" s="17"/>
      <c r="E109" s="97">
        <v>449.43</v>
      </c>
      <c r="F109" s="39">
        <f t="shared" si="1"/>
        <v>0</v>
      </c>
    </row>
    <row r="110" spans="1:6" s="18" customFormat="1" ht="13.5" customHeight="1" x14ac:dyDescent="0.2">
      <c r="A110" s="75"/>
      <c r="B110" s="16" t="s">
        <v>92</v>
      </c>
      <c r="C110" s="15" t="s">
        <v>63</v>
      </c>
      <c r="D110" s="17"/>
      <c r="E110" s="97">
        <v>449.43</v>
      </c>
      <c r="F110" s="39">
        <f t="shared" si="1"/>
        <v>0</v>
      </c>
    </row>
    <row r="111" spans="1:6" s="18" customFormat="1" ht="13.5" customHeight="1" x14ac:dyDescent="0.2">
      <c r="A111" s="75"/>
      <c r="B111" s="16" t="s">
        <v>92</v>
      </c>
      <c r="C111" s="15" t="s">
        <v>63</v>
      </c>
      <c r="D111" s="17"/>
      <c r="E111" s="97">
        <v>449.43</v>
      </c>
      <c r="F111" s="39">
        <f t="shared" si="1"/>
        <v>0</v>
      </c>
    </row>
    <row r="112" spans="1:6" s="18" customFormat="1" ht="13.5" customHeight="1" x14ac:dyDescent="0.2">
      <c r="A112" s="75"/>
      <c r="B112" s="16" t="s">
        <v>92</v>
      </c>
      <c r="C112" s="15" t="s">
        <v>63</v>
      </c>
      <c r="D112" s="17"/>
      <c r="E112" s="97">
        <v>449.43</v>
      </c>
      <c r="F112" s="39">
        <f t="shared" si="1"/>
        <v>0</v>
      </c>
    </row>
    <row r="113" spans="1:6" s="18" customFormat="1" ht="13.5" customHeight="1" x14ac:dyDescent="0.2">
      <c r="A113" s="38">
        <v>3082</v>
      </c>
      <c r="B113" s="37" t="s">
        <v>134</v>
      </c>
      <c r="C113" s="15" t="s">
        <v>63</v>
      </c>
      <c r="D113" s="17"/>
      <c r="E113" s="97">
        <v>707.12</v>
      </c>
      <c r="F113" s="39">
        <f>D113*E113</f>
        <v>0</v>
      </c>
    </row>
    <row r="114" spans="1:6" s="18" customFormat="1" ht="13.5" customHeight="1" x14ac:dyDescent="0.2">
      <c r="A114" s="38">
        <v>30822</v>
      </c>
      <c r="B114" s="37" t="s">
        <v>328</v>
      </c>
      <c r="C114" s="15" t="s">
        <v>63</v>
      </c>
      <c r="D114" s="17"/>
      <c r="E114" s="97">
        <v>2313.61</v>
      </c>
      <c r="F114" s="39">
        <f t="shared" ref="F114:F116" si="2">D114*E114</f>
        <v>0</v>
      </c>
    </row>
    <row r="115" spans="1:6" s="18" customFormat="1" ht="16.5" customHeight="1" x14ac:dyDescent="0.2">
      <c r="A115" s="38">
        <v>3083</v>
      </c>
      <c r="B115" s="37" t="s">
        <v>133</v>
      </c>
      <c r="C115" s="15" t="s">
        <v>63</v>
      </c>
      <c r="D115" s="17"/>
      <c r="E115" s="97">
        <v>631.96</v>
      </c>
      <c r="F115" s="39">
        <f t="shared" si="2"/>
        <v>0</v>
      </c>
    </row>
    <row r="116" spans="1:6" s="18" customFormat="1" ht="16.5" customHeight="1" x14ac:dyDescent="0.2">
      <c r="A116" s="38">
        <v>30832</v>
      </c>
      <c r="B116" s="37" t="s">
        <v>329</v>
      </c>
      <c r="C116" s="15" t="s">
        <v>63</v>
      </c>
      <c r="D116" s="17"/>
      <c r="E116" s="97">
        <v>2524.7600000000002</v>
      </c>
      <c r="F116" s="39">
        <f t="shared" si="2"/>
        <v>0</v>
      </c>
    </row>
    <row r="117" spans="1:6" s="18" customFormat="1" ht="14.25" customHeight="1" x14ac:dyDescent="0.2">
      <c r="A117" s="74">
        <v>3189</v>
      </c>
      <c r="B117" s="16" t="s">
        <v>93</v>
      </c>
      <c r="C117" s="15" t="s">
        <v>63</v>
      </c>
      <c r="D117" s="17"/>
      <c r="E117" s="97">
        <v>442.27</v>
      </c>
      <c r="F117" s="39">
        <f t="shared" si="1"/>
        <v>0</v>
      </c>
    </row>
    <row r="118" spans="1:6" s="18" customFormat="1" ht="14.25" customHeight="1" x14ac:dyDescent="0.2">
      <c r="A118" s="75"/>
      <c r="B118" s="16" t="s">
        <v>93</v>
      </c>
      <c r="C118" s="15" t="s">
        <v>63</v>
      </c>
      <c r="D118" s="17"/>
      <c r="E118" s="97">
        <v>442.27</v>
      </c>
      <c r="F118" s="39">
        <f t="shared" si="1"/>
        <v>0</v>
      </c>
    </row>
    <row r="119" spans="1:6" s="18" customFormat="1" ht="14.25" customHeight="1" x14ac:dyDescent="0.2">
      <c r="A119" s="75"/>
      <c r="B119" s="16" t="s">
        <v>93</v>
      </c>
      <c r="C119" s="15" t="s">
        <v>63</v>
      </c>
      <c r="D119" s="17"/>
      <c r="E119" s="97">
        <v>442.27</v>
      </c>
      <c r="F119" s="39">
        <f t="shared" si="1"/>
        <v>0</v>
      </c>
    </row>
    <row r="120" spans="1:6" s="18" customFormat="1" ht="14.25" customHeight="1" x14ac:dyDescent="0.2">
      <c r="A120" s="75"/>
      <c r="B120" s="16" t="s">
        <v>93</v>
      </c>
      <c r="C120" s="15" t="s">
        <v>63</v>
      </c>
      <c r="D120" s="17"/>
      <c r="E120" s="97">
        <v>442.27</v>
      </c>
      <c r="F120" s="39">
        <f t="shared" si="1"/>
        <v>0</v>
      </c>
    </row>
    <row r="121" spans="1:6" s="18" customFormat="1" ht="14.25" customHeight="1" x14ac:dyDescent="0.2">
      <c r="A121" s="75"/>
      <c r="B121" s="16" t="s">
        <v>93</v>
      </c>
      <c r="C121" s="15" t="s">
        <v>63</v>
      </c>
      <c r="D121" s="17"/>
      <c r="E121" s="97">
        <v>442.27</v>
      </c>
      <c r="F121" s="39">
        <f t="shared" si="1"/>
        <v>0</v>
      </c>
    </row>
    <row r="122" spans="1:6" s="18" customFormat="1" ht="14.25" customHeight="1" x14ac:dyDescent="0.2">
      <c r="A122" s="75"/>
      <c r="B122" s="16" t="s">
        <v>93</v>
      </c>
      <c r="C122" s="15" t="s">
        <v>63</v>
      </c>
      <c r="D122" s="17"/>
      <c r="E122" s="97">
        <v>442.27</v>
      </c>
      <c r="F122" s="39">
        <f t="shared" si="1"/>
        <v>0</v>
      </c>
    </row>
    <row r="123" spans="1:6" s="18" customFormat="1" ht="13.5" customHeight="1" x14ac:dyDescent="0.2">
      <c r="A123" s="15">
        <v>3089</v>
      </c>
      <c r="B123" s="16" t="s">
        <v>37</v>
      </c>
      <c r="C123" s="15" t="s">
        <v>63</v>
      </c>
      <c r="D123" s="17"/>
      <c r="E123" s="97">
        <v>190.20999999999998</v>
      </c>
      <c r="F123" s="39">
        <f t="shared" si="1"/>
        <v>0</v>
      </c>
    </row>
    <row r="124" spans="1:6" s="18" customFormat="1" ht="15" x14ac:dyDescent="0.2">
      <c r="A124" s="15">
        <v>3090</v>
      </c>
      <c r="B124" s="22" t="s">
        <v>38</v>
      </c>
      <c r="C124" s="15" t="s">
        <v>63</v>
      </c>
      <c r="D124" s="17"/>
      <c r="E124" s="97">
        <v>198.89999999999998</v>
      </c>
      <c r="F124" s="39">
        <f t="shared" si="1"/>
        <v>0</v>
      </c>
    </row>
    <row r="125" spans="1:6" s="18" customFormat="1" ht="13.5" customHeight="1" x14ac:dyDescent="0.2">
      <c r="A125" s="15">
        <v>3091</v>
      </c>
      <c r="B125" s="16" t="s">
        <v>57</v>
      </c>
      <c r="C125" s="15" t="s">
        <v>63</v>
      </c>
      <c r="D125" s="17"/>
      <c r="E125" s="97">
        <v>4382.29</v>
      </c>
      <c r="F125" s="39">
        <f t="shared" si="1"/>
        <v>0</v>
      </c>
    </row>
    <row r="126" spans="1:6" s="18" customFormat="1" ht="15" x14ac:dyDescent="0.2">
      <c r="A126" s="15">
        <v>3092</v>
      </c>
      <c r="B126" s="22" t="s">
        <v>51</v>
      </c>
      <c r="C126" s="15" t="s">
        <v>63</v>
      </c>
      <c r="D126" s="17"/>
      <c r="E126" s="97">
        <v>4382.29</v>
      </c>
      <c r="F126" s="39">
        <f t="shared" si="1"/>
        <v>0</v>
      </c>
    </row>
    <row r="127" spans="1:6" s="18" customFormat="1" ht="13.5" customHeight="1" x14ac:dyDescent="0.2">
      <c r="A127" s="15">
        <v>3093</v>
      </c>
      <c r="B127" s="22" t="s">
        <v>39</v>
      </c>
      <c r="C127" s="15" t="s">
        <v>63</v>
      </c>
      <c r="D127" s="17"/>
      <c r="E127" s="97">
        <v>4382.29</v>
      </c>
      <c r="F127" s="39">
        <f t="shared" si="1"/>
        <v>0</v>
      </c>
    </row>
    <row r="128" spans="1:6" s="18" customFormat="1" ht="13.5" customHeight="1" x14ac:dyDescent="0.2">
      <c r="A128" s="15">
        <v>3200</v>
      </c>
      <c r="B128" s="22" t="s">
        <v>56</v>
      </c>
      <c r="C128" s="15" t="s">
        <v>63</v>
      </c>
      <c r="D128" s="17"/>
      <c r="E128" s="97">
        <v>6588</v>
      </c>
      <c r="F128" s="39">
        <f t="shared" si="1"/>
        <v>0</v>
      </c>
    </row>
    <row r="129" spans="1:6" s="18" customFormat="1" ht="17.25" customHeight="1" x14ac:dyDescent="0.2">
      <c r="A129" s="15">
        <v>3199</v>
      </c>
      <c r="B129" s="16" t="s">
        <v>40</v>
      </c>
      <c r="C129" s="15" t="s">
        <v>63</v>
      </c>
      <c r="D129" s="17"/>
      <c r="E129" s="97">
        <v>191.73999999999998</v>
      </c>
      <c r="F129" s="39">
        <f t="shared" si="1"/>
        <v>0</v>
      </c>
    </row>
    <row r="130" spans="1:6" s="18" customFormat="1" ht="15" x14ac:dyDescent="0.2">
      <c r="A130" s="15">
        <v>3201</v>
      </c>
      <c r="B130" s="16" t="s">
        <v>62</v>
      </c>
      <c r="C130" s="15" t="s">
        <v>63</v>
      </c>
      <c r="D130" s="17"/>
      <c r="E130" s="97">
        <v>1108.49</v>
      </c>
      <c r="F130" s="39">
        <f t="shared" si="1"/>
        <v>0</v>
      </c>
    </row>
    <row r="131" spans="1:6" s="18" customFormat="1" ht="13.5" customHeight="1" x14ac:dyDescent="0.2">
      <c r="A131" s="25">
        <v>3095</v>
      </c>
      <c r="B131" s="26" t="s">
        <v>41</v>
      </c>
      <c r="C131" s="25" t="s">
        <v>63</v>
      </c>
      <c r="D131" s="17"/>
      <c r="E131" s="97">
        <v>0</v>
      </c>
      <c r="F131" s="33">
        <f t="shared" si="1"/>
        <v>0</v>
      </c>
    </row>
    <row r="132" spans="1:6" s="18" customFormat="1" ht="13.5" customHeight="1" x14ac:dyDescent="0.2">
      <c r="A132" s="27">
        <v>30941</v>
      </c>
      <c r="B132" s="28" t="s">
        <v>119</v>
      </c>
      <c r="C132" s="25" t="s">
        <v>81</v>
      </c>
      <c r="D132" s="17"/>
      <c r="E132" s="97">
        <v>66.98</v>
      </c>
      <c r="F132" s="39">
        <f t="shared" si="1"/>
        <v>0</v>
      </c>
    </row>
    <row r="133" spans="1:6" s="18" customFormat="1" ht="13.5" customHeight="1" x14ac:dyDescent="0.2">
      <c r="A133" s="27">
        <v>30942</v>
      </c>
      <c r="B133" s="26" t="s">
        <v>120</v>
      </c>
      <c r="C133" s="25" t="s">
        <v>96</v>
      </c>
      <c r="D133" s="17"/>
      <c r="E133" s="97">
        <v>12.79</v>
      </c>
      <c r="F133" s="39">
        <f t="shared" si="1"/>
        <v>0</v>
      </c>
    </row>
    <row r="134" spans="1:6" s="18" customFormat="1" ht="12.75" customHeight="1" x14ac:dyDescent="0.2">
      <c r="A134" s="27">
        <v>4100</v>
      </c>
      <c r="B134" s="28" t="s">
        <v>76</v>
      </c>
      <c r="C134" s="25" t="s">
        <v>42</v>
      </c>
      <c r="D134" s="17"/>
      <c r="E134" s="97">
        <v>0</v>
      </c>
      <c r="F134" s="41"/>
    </row>
    <row r="135" spans="1:6" s="18" customFormat="1" ht="12.75" customHeight="1" x14ac:dyDescent="0.2">
      <c r="A135" s="25">
        <v>4101</v>
      </c>
      <c r="B135" s="29" t="s">
        <v>64</v>
      </c>
      <c r="C135" s="25" t="s">
        <v>42</v>
      </c>
      <c r="D135" s="17"/>
      <c r="E135" s="97">
        <v>234.17999999999998</v>
      </c>
      <c r="F135" s="39">
        <f>IF(D135&gt;(D139+D140),(D135-(D139+D140))*E135,0)</f>
        <v>0</v>
      </c>
    </row>
    <row r="136" spans="1:6" s="18" customFormat="1" ht="12.75" customHeight="1" x14ac:dyDescent="0.2">
      <c r="A136" s="25">
        <v>41021</v>
      </c>
      <c r="B136" s="29" t="s">
        <v>126</v>
      </c>
      <c r="C136" s="25" t="s">
        <v>42</v>
      </c>
      <c r="D136" s="17"/>
      <c r="E136" s="97">
        <v>368.14</v>
      </c>
      <c r="F136" s="39">
        <f t="shared" si="1"/>
        <v>0</v>
      </c>
    </row>
    <row r="137" spans="1:6" s="18" customFormat="1" ht="12.75" customHeight="1" x14ac:dyDescent="0.2">
      <c r="A137" s="25">
        <v>41022</v>
      </c>
      <c r="B137" s="72" t="s">
        <v>327</v>
      </c>
      <c r="C137" s="25" t="s">
        <v>42</v>
      </c>
      <c r="D137" s="17"/>
      <c r="E137" s="97">
        <v>218.32999999999998</v>
      </c>
      <c r="F137" s="39">
        <f t="shared" ref="F137:F165" si="3">D137*E137</f>
        <v>0</v>
      </c>
    </row>
    <row r="138" spans="1:6" s="18" customFormat="1" ht="28.5" customHeight="1" x14ac:dyDescent="0.2">
      <c r="A138" s="25" t="s">
        <v>113</v>
      </c>
      <c r="B138" s="29" t="s">
        <v>114</v>
      </c>
      <c r="C138" s="25" t="s">
        <v>42</v>
      </c>
      <c r="D138" s="17"/>
      <c r="E138" s="97">
        <v>520.5</v>
      </c>
      <c r="F138" s="39">
        <f t="shared" si="3"/>
        <v>0</v>
      </c>
    </row>
    <row r="139" spans="1:6" s="18" customFormat="1" ht="12.75" customHeight="1" x14ac:dyDescent="0.2">
      <c r="A139" s="25" t="s">
        <v>112</v>
      </c>
      <c r="B139" s="29" t="s">
        <v>82</v>
      </c>
      <c r="C139" s="25" t="s">
        <v>42</v>
      </c>
      <c r="D139" s="17"/>
      <c r="E139" s="97">
        <v>1278.23</v>
      </c>
      <c r="F139" s="39">
        <f t="shared" si="3"/>
        <v>0</v>
      </c>
    </row>
    <row r="140" spans="1:6" s="18" customFormat="1" ht="12.75" customHeight="1" x14ac:dyDescent="0.2">
      <c r="A140" s="25">
        <v>4105</v>
      </c>
      <c r="B140" s="29" t="s">
        <v>65</v>
      </c>
      <c r="C140" s="25" t="s">
        <v>42</v>
      </c>
      <c r="D140" s="17"/>
      <c r="E140" s="97">
        <v>484.2</v>
      </c>
      <c r="F140" s="39">
        <f t="shared" si="3"/>
        <v>0</v>
      </c>
    </row>
    <row r="141" spans="1:6" s="18" customFormat="1" ht="21.6" customHeight="1" x14ac:dyDescent="0.2">
      <c r="A141" s="27">
        <v>4007</v>
      </c>
      <c r="B141" s="30" t="s">
        <v>43</v>
      </c>
      <c r="C141" s="25" t="s">
        <v>42</v>
      </c>
      <c r="D141" s="17"/>
      <c r="E141" s="40" t="s">
        <v>75</v>
      </c>
      <c r="F141" s="40"/>
    </row>
    <row r="142" spans="1:6" s="18" customFormat="1" ht="12.75" customHeight="1" x14ac:dyDescent="0.2">
      <c r="A142" s="25" t="s">
        <v>97</v>
      </c>
      <c r="B142" s="29" t="s">
        <v>98</v>
      </c>
      <c r="C142" s="25" t="s">
        <v>42</v>
      </c>
      <c r="D142" s="17"/>
      <c r="E142" s="97">
        <v>80.790000000000006</v>
      </c>
      <c r="F142" s="39">
        <f t="shared" si="3"/>
        <v>0</v>
      </c>
    </row>
    <row r="143" spans="1:6" s="18" customFormat="1" ht="16.5" customHeight="1" x14ac:dyDescent="0.2">
      <c r="A143" s="31">
        <v>4112</v>
      </c>
      <c r="B143" s="48" t="s">
        <v>139</v>
      </c>
      <c r="C143" s="31" t="s">
        <v>42</v>
      </c>
      <c r="D143" s="17"/>
      <c r="E143" s="97">
        <v>49.089999999999996</v>
      </c>
      <c r="F143" s="73">
        <f>IF(D142&lt;=0,D143*E143,0)</f>
        <v>0</v>
      </c>
    </row>
    <row r="144" spans="1:6" s="18" customFormat="1" ht="12.75" customHeight="1" x14ac:dyDescent="0.2">
      <c r="A144" s="27">
        <v>4010</v>
      </c>
      <c r="B144" s="28" t="s">
        <v>44</v>
      </c>
      <c r="C144" s="25" t="s">
        <v>42</v>
      </c>
      <c r="D144" s="17"/>
      <c r="E144" s="40" t="s">
        <v>75</v>
      </c>
      <c r="F144" s="40"/>
    </row>
    <row r="145" spans="1:6" s="18" customFormat="1" ht="12.75" customHeight="1" x14ac:dyDescent="0.2">
      <c r="A145" s="25">
        <v>4011</v>
      </c>
      <c r="B145" s="29" t="s">
        <v>66</v>
      </c>
      <c r="C145" s="25" t="s">
        <v>42</v>
      </c>
      <c r="D145" s="17"/>
      <c r="E145" s="97">
        <v>101.24</v>
      </c>
      <c r="F145" s="39">
        <f t="shared" si="3"/>
        <v>0</v>
      </c>
    </row>
    <row r="146" spans="1:6" s="18" customFormat="1" ht="12.75" customHeight="1" x14ac:dyDescent="0.2">
      <c r="A146" s="25">
        <v>4107</v>
      </c>
      <c r="B146" s="29" t="s">
        <v>67</v>
      </c>
      <c r="C146" s="25" t="s">
        <v>42</v>
      </c>
      <c r="D146" s="17"/>
      <c r="E146" s="97">
        <v>70.56</v>
      </c>
      <c r="F146" s="39">
        <f>IF(D145&lt;=0,D146*E146,0)</f>
        <v>0</v>
      </c>
    </row>
    <row r="147" spans="1:6" s="18" customFormat="1" ht="12.75" customHeight="1" x14ac:dyDescent="0.2">
      <c r="A147" s="27">
        <v>4013</v>
      </c>
      <c r="B147" s="28" t="s">
        <v>45</v>
      </c>
      <c r="C147" s="25" t="s">
        <v>42</v>
      </c>
      <c r="D147" s="17"/>
      <c r="E147" s="40" t="s">
        <v>75</v>
      </c>
      <c r="F147" s="40"/>
    </row>
    <row r="148" spans="1:6" s="18" customFormat="1" ht="12.75" customHeight="1" x14ac:dyDescent="0.2">
      <c r="A148" s="25">
        <v>4014</v>
      </c>
      <c r="B148" s="29" t="s">
        <v>70</v>
      </c>
      <c r="C148" s="25" t="s">
        <v>42</v>
      </c>
      <c r="D148" s="17"/>
      <c r="E148" s="97">
        <v>1016.45</v>
      </c>
      <c r="F148" s="39">
        <f t="shared" si="3"/>
        <v>0</v>
      </c>
    </row>
    <row r="149" spans="1:6" s="18" customFormat="1" ht="12.75" customHeight="1" x14ac:dyDescent="0.2">
      <c r="A149" s="25">
        <v>4108</v>
      </c>
      <c r="B149" s="29" t="s">
        <v>95</v>
      </c>
      <c r="C149" s="25" t="s">
        <v>42</v>
      </c>
      <c r="D149" s="17"/>
      <c r="E149" s="97">
        <v>291.95</v>
      </c>
      <c r="F149" s="39">
        <f>IF(D148&lt;=0,D149*E149,0)</f>
        <v>0</v>
      </c>
    </row>
    <row r="150" spans="1:6" s="18" customFormat="1" ht="12.75" customHeight="1" x14ac:dyDescent="0.2">
      <c r="A150" s="25">
        <v>4109</v>
      </c>
      <c r="B150" s="29" t="s">
        <v>68</v>
      </c>
      <c r="C150" s="25" t="s">
        <v>42</v>
      </c>
      <c r="D150" s="17"/>
      <c r="E150" s="97">
        <v>150.84</v>
      </c>
      <c r="F150" s="39">
        <f t="shared" si="3"/>
        <v>0</v>
      </c>
    </row>
    <row r="151" spans="1:6" s="18" customFormat="1" ht="12.75" customHeight="1" x14ac:dyDescent="0.2">
      <c r="A151" s="27">
        <v>4016</v>
      </c>
      <c r="B151" s="28" t="s">
        <v>46</v>
      </c>
      <c r="C151" s="25" t="s">
        <v>42</v>
      </c>
      <c r="D151" s="17"/>
      <c r="E151" s="40" t="s">
        <v>75</v>
      </c>
      <c r="F151" s="40"/>
    </row>
    <row r="152" spans="1:6" s="18" customFormat="1" ht="12.75" customHeight="1" x14ac:dyDescent="0.2">
      <c r="A152" s="25">
        <v>4017</v>
      </c>
      <c r="B152" s="29" t="s">
        <v>71</v>
      </c>
      <c r="C152" s="25" t="s">
        <v>42</v>
      </c>
      <c r="D152" s="17"/>
      <c r="E152" s="97">
        <v>15.86</v>
      </c>
      <c r="F152" s="39">
        <f t="shared" si="3"/>
        <v>0</v>
      </c>
    </row>
    <row r="153" spans="1:6" s="18" customFormat="1" ht="12.75" customHeight="1" x14ac:dyDescent="0.2">
      <c r="A153" s="25">
        <v>4110</v>
      </c>
      <c r="B153" s="29" t="s">
        <v>69</v>
      </c>
      <c r="C153" s="25" t="s">
        <v>42</v>
      </c>
      <c r="D153" s="17"/>
      <c r="E153" s="97">
        <v>10.23</v>
      </c>
      <c r="F153" s="39">
        <f t="shared" si="3"/>
        <v>0</v>
      </c>
    </row>
    <row r="154" spans="1:6" s="18" customFormat="1" ht="12.75" customHeight="1" x14ac:dyDescent="0.2">
      <c r="A154" s="25">
        <v>4019</v>
      </c>
      <c r="B154" s="29" t="s">
        <v>72</v>
      </c>
      <c r="C154" s="25" t="s">
        <v>42</v>
      </c>
      <c r="D154" s="17"/>
      <c r="E154" s="97">
        <v>51.65</v>
      </c>
      <c r="F154" s="39">
        <f t="shared" si="3"/>
        <v>0</v>
      </c>
    </row>
    <row r="155" spans="1:6" s="18" customFormat="1" ht="12.75" customHeight="1" x14ac:dyDescent="0.2">
      <c r="A155" s="25">
        <v>4020</v>
      </c>
      <c r="B155" s="29" t="s">
        <v>73</v>
      </c>
      <c r="C155" s="25" t="s">
        <v>42</v>
      </c>
      <c r="D155" s="17"/>
      <c r="E155" s="97">
        <v>54.2</v>
      </c>
      <c r="F155" s="39">
        <f t="shared" si="3"/>
        <v>0</v>
      </c>
    </row>
    <row r="156" spans="1:6" s="18" customFormat="1" ht="12.75" customHeight="1" x14ac:dyDescent="0.2">
      <c r="A156" s="25">
        <v>4021</v>
      </c>
      <c r="B156" s="29" t="s">
        <v>74</v>
      </c>
      <c r="C156" s="25" t="s">
        <v>42</v>
      </c>
      <c r="D156" s="17"/>
      <c r="E156" s="97">
        <v>25.57</v>
      </c>
      <c r="F156" s="39">
        <f t="shared" si="3"/>
        <v>0</v>
      </c>
    </row>
    <row r="157" spans="1:6" s="18" customFormat="1" ht="12.75" customHeight="1" x14ac:dyDescent="0.2">
      <c r="A157" s="31">
        <v>4023</v>
      </c>
      <c r="B157" s="32" t="s">
        <v>107</v>
      </c>
      <c r="C157" s="25" t="s">
        <v>42</v>
      </c>
      <c r="D157" s="17"/>
      <c r="E157" s="97">
        <v>377.84999999999997</v>
      </c>
      <c r="F157" s="39">
        <f t="shared" si="3"/>
        <v>0</v>
      </c>
    </row>
    <row r="158" spans="1:6" s="18" customFormat="1" ht="12.75" customHeight="1" x14ac:dyDescent="0.2">
      <c r="A158" s="31" t="s">
        <v>99</v>
      </c>
      <c r="B158" s="29" t="s">
        <v>100</v>
      </c>
      <c r="C158" s="25" t="s">
        <v>42</v>
      </c>
      <c r="D158" s="17"/>
      <c r="E158" s="97">
        <v>16.37</v>
      </c>
      <c r="F158" s="39">
        <f t="shared" si="3"/>
        <v>0</v>
      </c>
    </row>
    <row r="159" spans="1:6" s="18" customFormat="1" ht="12.75" customHeight="1" x14ac:dyDescent="0.2">
      <c r="A159" s="27">
        <v>4024</v>
      </c>
      <c r="B159" s="28" t="s">
        <v>47</v>
      </c>
      <c r="C159" s="25" t="s">
        <v>42</v>
      </c>
      <c r="D159" s="17"/>
      <c r="E159" s="40" t="s">
        <v>75</v>
      </c>
      <c r="F159" s="40"/>
    </row>
    <row r="160" spans="1:6" s="18" customFormat="1" ht="12.75" customHeight="1" x14ac:dyDescent="0.2">
      <c r="A160" s="25">
        <v>4031</v>
      </c>
      <c r="B160" s="29" t="s">
        <v>77</v>
      </c>
      <c r="C160" s="25" t="s">
        <v>42</v>
      </c>
      <c r="D160" s="17"/>
      <c r="E160" s="97">
        <v>115.05000000000001</v>
      </c>
      <c r="F160" s="39">
        <f t="shared" si="3"/>
        <v>0</v>
      </c>
    </row>
    <row r="161" spans="1:6" s="18" customFormat="1" ht="12.75" customHeight="1" x14ac:dyDescent="0.2">
      <c r="A161" s="25">
        <v>4025</v>
      </c>
      <c r="B161" s="26" t="s">
        <v>83</v>
      </c>
      <c r="C161" s="25" t="s">
        <v>42</v>
      </c>
      <c r="D161" s="17"/>
      <c r="E161" s="97">
        <v>268.43</v>
      </c>
      <c r="F161" s="39">
        <f t="shared" si="3"/>
        <v>0</v>
      </c>
    </row>
    <row r="162" spans="1:6" s="18" customFormat="1" ht="12.75" customHeight="1" x14ac:dyDescent="0.2">
      <c r="A162" s="25">
        <v>4027</v>
      </c>
      <c r="B162" s="26" t="s">
        <v>48</v>
      </c>
      <c r="C162" s="25" t="s">
        <v>42</v>
      </c>
      <c r="D162" s="17"/>
      <c r="E162" s="97">
        <v>73.12</v>
      </c>
      <c r="F162" s="39">
        <f t="shared" si="3"/>
        <v>0</v>
      </c>
    </row>
    <row r="163" spans="1:6" s="18" customFormat="1" ht="12.75" customHeight="1" x14ac:dyDescent="0.2">
      <c r="A163" s="25">
        <v>4029</v>
      </c>
      <c r="B163" s="26" t="s">
        <v>49</v>
      </c>
      <c r="C163" s="25" t="s">
        <v>42</v>
      </c>
      <c r="D163" s="17"/>
      <c r="E163" s="97">
        <v>145.21</v>
      </c>
      <c r="F163" s="39">
        <f t="shared" si="3"/>
        <v>0</v>
      </c>
    </row>
    <row r="164" spans="1:6" s="18" customFormat="1" ht="13.15" customHeight="1" x14ac:dyDescent="0.2">
      <c r="A164" s="25">
        <v>4309</v>
      </c>
      <c r="B164" s="26" t="s">
        <v>115</v>
      </c>
      <c r="C164" s="25" t="s">
        <v>96</v>
      </c>
      <c r="D164" s="17"/>
      <c r="E164" s="97">
        <v>22.5</v>
      </c>
      <c r="F164" s="39">
        <f t="shared" si="3"/>
        <v>0</v>
      </c>
    </row>
    <row r="165" spans="1:6" s="23" customFormat="1" ht="12" customHeight="1" x14ac:dyDescent="0.2">
      <c r="A165" s="25">
        <v>4030</v>
      </c>
      <c r="B165" s="26" t="s">
        <v>117</v>
      </c>
      <c r="C165" s="25" t="s">
        <v>96</v>
      </c>
      <c r="D165" s="17"/>
      <c r="E165" s="97">
        <v>6.65</v>
      </c>
      <c r="F165" s="39">
        <f t="shared" si="3"/>
        <v>0</v>
      </c>
    </row>
    <row r="166" spans="1:6" x14ac:dyDescent="0.2">
      <c r="A166" s="42"/>
      <c r="B166" s="43"/>
      <c r="C166" s="44"/>
      <c r="D166" s="42"/>
      <c r="E166" s="45"/>
      <c r="F166" s="44"/>
    </row>
    <row r="167" spans="1:6" ht="79.150000000000006" customHeight="1" x14ac:dyDescent="0.2">
      <c r="A167" s="3"/>
      <c r="B167" s="83" t="s">
        <v>80</v>
      </c>
      <c r="C167" s="77" t="s">
        <v>108</v>
      </c>
      <c r="D167" s="77"/>
      <c r="E167" s="11" t="s">
        <v>109</v>
      </c>
      <c r="F167" s="12" t="s">
        <v>79</v>
      </c>
    </row>
    <row r="168" spans="1:6" ht="15.6" customHeight="1" x14ac:dyDescent="0.2">
      <c r="A168" s="5"/>
      <c r="B168" s="84"/>
      <c r="C168" s="78" t="s">
        <v>84</v>
      </c>
      <c r="D168" s="78"/>
      <c r="E168" s="13" t="s">
        <v>85</v>
      </c>
      <c r="F168" s="14" t="s">
        <v>86</v>
      </c>
    </row>
    <row r="169" spans="1:6" ht="14.25" customHeight="1" x14ac:dyDescent="0.2">
      <c r="A169" s="4"/>
      <c r="B169" s="85"/>
      <c r="C169" s="79">
        <f>D62*E62+D63*E63+D64*E64+D65*E65++D66*E66+D67*E67+D68*E68+SUM(D69:D72)*E72</f>
        <v>0</v>
      </c>
      <c r="D169" s="79"/>
      <c r="E169" s="10">
        <f>F135+F136+F137+F138+F139+F140+F142+F143+F145+F146+F161</f>
        <v>0</v>
      </c>
      <c r="F169" s="9">
        <f>C169-E169</f>
        <v>0</v>
      </c>
    </row>
    <row r="170" spans="1:6" ht="25.9" customHeight="1" x14ac:dyDescent="0.2">
      <c r="A170" s="80" t="s">
        <v>140</v>
      </c>
      <c r="B170" s="80"/>
      <c r="C170" s="80"/>
      <c r="D170" s="80"/>
      <c r="E170" s="80"/>
      <c r="F170" s="80"/>
    </row>
    <row r="171" spans="1:6" ht="46.15" customHeight="1" x14ac:dyDescent="0.2">
      <c r="A171" s="81" t="s">
        <v>141</v>
      </c>
      <c r="B171" s="81"/>
      <c r="C171" s="81"/>
      <c r="D171" s="81"/>
      <c r="E171" s="81"/>
      <c r="F171" s="81"/>
    </row>
    <row r="172" spans="1:6" ht="52.15" customHeight="1" x14ac:dyDescent="0.2">
      <c r="A172" s="82" t="s">
        <v>111</v>
      </c>
      <c r="B172" s="82"/>
      <c r="C172" s="82"/>
      <c r="D172" s="82"/>
      <c r="E172" s="82"/>
      <c r="F172" s="82"/>
    </row>
    <row r="173" spans="1:6" ht="56.45" customHeight="1" x14ac:dyDescent="0.2">
      <c r="A173" s="76" t="s">
        <v>110</v>
      </c>
      <c r="B173" s="76"/>
      <c r="C173" s="76"/>
      <c r="D173" s="76"/>
      <c r="E173" s="76"/>
      <c r="F173" s="76"/>
    </row>
    <row r="174" spans="1:6" ht="20.25" customHeight="1" x14ac:dyDescent="0.2"/>
    <row r="178" ht="18.75" customHeight="1" x14ac:dyDescent="0.2"/>
    <row r="179" ht="18.75" customHeight="1" x14ac:dyDescent="0.2"/>
  </sheetData>
  <mergeCells count="21">
    <mergeCell ref="A4:F5"/>
    <mergeCell ref="A1:F3"/>
    <mergeCell ref="A7:F7"/>
    <mergeCell ref="A8:E8"/>
    <mergeCell ref="A6:F6"/>
    <mergeCell ref="A21:A25"/>
    <mergeCell ref="A36:A41"/>
    <mergeCell ref="A50:A54"/>
    <mergeCell ref="A59:A61"/>
    <mergeCell ref="A173:F173"/>
    <mergeCell ref="C167:D167"/>
    <mergeCell ref="C168:D168"/>
    <mergeCell ref="C169:D169"/>
    <mergeCell ref="A170:F170"/>
    <mergeCell ref="A171:F171"/>
    <mergeCell ref="A172:F172"/>
    <mergeCell ref="B167:B169"/>
    <mergeCell ref="A69:A72"/>
    <mergeCell ref="A85:A95"/>
    <mergeCell ref="A102:A112"/>
    <mergeCell ref="A117:A122"/>
  </mergeCells>
  <phoneticPr fontId="4" type="noConversion"/>
  <pageMargins left="0.19685039370078741" right="0" top="0.19685039370078741" bottom="0.31496062992125984" header="0.19685039370078741" footer="0.15748031496062992"/>
  <pageSetup paperSize="9" scale="85" orientation="portrait" r:id="rId1"/>
  <headerFooter alignWithMargins="0"/>
  <rowBreaks count="1" manualBreakCount="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3"/>
  <sheetViews>
    <sheetView topLeftCell="A38" workbookViewId="0">
      <selection activeCell="A47" sqref="A47"/>
    </sheetView>
  </sheetViews>
  <sheetFormatPr defaultColWidth="122.7109375" defaultRowHeight="12.75" x14ac:dyDescent="0.2"/>
  <cols>
    <col min="1" max="1" width="122.7109375" style="71"/>
  </cols>
  <sheetData>
    <row r="1" spans="1:1" ht="37.5" x14ac:dyDescent="0.2">
      <c r="A1" s="60" t="s">
        <v>142</v>
      </c>
    </row>
    <row r="2" spans="1:1" ht="18.75" x14ac:dyDescent="0.2">
      <c r="A2" s="61"/>
    </row>
    <row r="3" spans="1:1" ht="18.75" x14ac:dyDescent="0.2">
      <c r="A3" s="62" t="s">
        <v>143</v>
      </c>
    </row>
    <row r="4" spans="1:1" ht="37.5" x14ac:dyDescent="0.2">
      <c r="A4" s="49" t="s">
        <v>144</v>
      </c>
    </row>
    <row r="5" spans="1:1" ht="56.25" x14ac:dyDescent="0.2">
      <c r="A5" s="49" t="s">
        <v>145</v>
      </c>
    </row>
    <row r="6" spans="1:1" ht="18.75" x14ac:dyDescent="0.2">
      <c r="A6" s="49" t="s">
        <v>146</v>
      </c>
    </row>
    <row r="7" spans="1:1" ht="18.75" x14ac:dyDescent="0.2">
      <c r="A7" s="49" t="s">
        <v>147</v>
      </c>
    </row>
    <row r="8" spans="1:1" ht="18.75" x14ac:dyDescent="0.2">
      <c r="A8" s="49" t="s">
        <v>148</v>
      </c>
    </row>
    <row r="9" spans="1:1" ht="18.75" x14ac:dyDescent="0.2">
      <c r="A9" s="49" t="s">
        <v>149</v>
      </c>
    </row>
    <row r="10" spans="1:1" ht="18.75" x14ac:dyDescent="0.2">
      <c r="A10" s="49" t="s">
        <v>150</v>
      </c>
    </row>
    <row r="11" spans="1:1" ht="19.5" x14ac:dyDescent="0.2">
      <c r="A11" s="50" t="s">
        <v>151</v>
      </c>
    </row>
    <row r="12" spans="1:1" ht="18.75" x14ac:dyDescent="0.2">
      <c r="A12" s="51" t="s">
        <v>152</v>
      </c>
    </row>
    <row r="13" spans="1:1" ht="18.75" x14ac:dyDescent="0.2">
      <c r="A13" s="51" t="s">
        <v>153</v>
      </c>
    </row>
    <row r="14" spans="1:1" ht="18.75" x14ac:dyDescent="0.2">
      <c r="A14" s="51" t="s">
        <v>154</v>
      </c>
    </row>
    <row r="15" spans="1:1" ht="19.5" x14ac:dyDescent="0.2">
      <c r="A15" s="50" t="s">
        <v>155</v>
      </c>
    </row>
    <row r="16" spans="1:1" ht="34.5" customHeight="1" x14ac:dyDescent="0.2">
      <c r="A16" s="51" t="s">
        <v>156</v>
      </c>
    </row>
    <row r="17" spans="1:1" ht="18.75" x14ac:dyDescent="0.2">
      <c r="A17" s="51" t="s">
        <v>157</v>
      </c>
    </row>
    <row r="18" spans="1:1" ht="18.75" x14ac:dyDescent="0.2">
      <c r="A18" s="49" t="s">
        <v>158</v>
      </c>
    </row>
    <row r="19" spans="1:1" ht="18.75" x14ac:dyDescent="0.2">
      <c r="A19" s="49" t="s">
        <v>159</v>
      </c>
    </row>
    <row r="20" spans="1:1" ht="18.75" x14ac:dyDescent="0.2">
      <c r="A20" s="49" t="s">
        <v>160</v>
      </c>
    </row>
    <row r="21" spans="1:1" ht="56.25" x14ac:dyDescent="0.3">
      <c r="A21" s="63" t="s">
        <v>161</v>
      </c>
    </row>
    <row r="22" spans="1:1" ht="18.75" x14ac:dyDescent="0.2">
      <c r="A22" s="64"/>
    </row>
    <row r="23" spans="1:1" ht="18.75" x14ac:dyDescent="0.2">
      <c r="A23" s="62" t="s">
        <v>162</v>
      </c>
    </row>
    <row r="24" spans="1:1" ht="56.25" x14ac:dyDescent="0.2">
      <c r="A24" s="49" t="s">
        <v>163</v>
      </c>
    </row>
    <row r="25" spans="1:1" ht="18.75" x14ac:dyDescent="0.2">
      <c r="A25" s="49" t="s">
        <v>164</v>
      </c>
    </row>
    <row r="26" spans="1:1" ht="37.5" x14ac:dyDescent="0.2">
      <c r="A26" s="49" t="s">
        <v>165</v>
      </c>
    </row>
    <row r="27" spans="1:1" ht="37.5" x14ac:dyDescent="0.2">
      <c r="A27" s="49" t="s">
        <v>166</v>
      </c>
    </row>
    <row r="28" spans="1:1" ht="18.75" x14ac:dyDescent="0.2">
      <c r="A28" s="49" t="s">
        <v>167</v>
      </c>
    </row>
    <row r="29" spans="1:1" ht="37.5" x14ac:dyDescent="0.2">
      <c r="A29" s="52" t="s">
        <v>168</v>
      </c>
    </row>
    <row r="30" spans="1:1" ht="56.25" x14ac:dyDescent="0.2">
      <c r="A30" s="49" t="s">
        <v>169</v>
      </c>
    </row>
    <row r="31" spans="1:1" ht="37.5" x14ac:dyDescent="0.2">
      <c r="A31" s="49" t="s">
        <v>170</v>
      </c>
    </row>
    <row r="32" spans="1:1" ht="37.5" x14ac:dyDescent="0.2">
      <c r="A32" s="52" t="s">
        <v>171</v>
      </c>
    </row>
    <row r="33" spans="1:1" ht="37.5" x14ac:dyDescent="0.2">
      <c r="A33" s="49" t="s">
        <v>172</v>
      </c>
    </row>
    <row r="34" spans="1:1" ht="18.75" x14ac:dyDescent="0.2">
      <c r="A34" s="49" t="s">
        <v>173</v>
      </c>
    </row>
    <row r="35" spans="1:1" ht="37.5" x14ac:dyDescent="0.2">
      <c r="A35" s="52" t="s">
        <v>174</v>
      </c>
    </row>
    <row r="36" spans="1:1" ht="18.75" x14ac:dyDescent="0.2">
      <c r="A36" s="49" t="s">
        <v>175</v>
      </c>
    </row>
    <row r="37" spans="1:1" ht="37.5" x14ac:dyDescent="0.2">
      <c r="A37" s="49" t="s">
        <v>176</v>
      </c>
    </row>
    <row r="38" spans="1:1" ht="37.5" x14ac:dyDescent="0.2">
      <c r="A38" s="52" t="s">
        <v>177</v>
      </c>
    </row>
    <row r="39" spans="1:1" ht="37.5" x14ac:dyDescent="0.2">
      <c r="A39" s="52" t="s">
        <v>178</v>
      </c>
    </row>
    <row r="40" spans="1:1" ht="18.75" x14ac:dyDescent="0.2">
      <c r="A40" s="65"/>
    </row>
    <row r="41" spans="1:1" ht="18.75" x14ac:dyDescent="0.2">
      <c r="A41" s="62" t="s">
        <v>179</v>
      </c>
    </row>
    <row r="42" spans="1:1" ht="18.75" x14ac:dyDescent="0.2">
      <c r="A42" s="49" t="s">
        <v>180</v>
      </c>
    </row>
    <row r="43" spans="1:1" ht="18.75" x14ac:dyDescent="0.2">
      <c r="A43" s="49" t="s">
        <v>181</v>
      </c>
    </row>
    <row r="44" spans="1:1" ht="18.75" x14ac:dyDescent="0.2">
      <c r="A44" s="49" t="s">
        <v>182</v>
      </c>
    </row>
    <row r="45" spans="1:1" ht="18.75" x14ac:dyDescent="0.2">
      <c r="A45" s="49" t="s">
        <v>183</v>
      </c>
    </row>
    <row r="46" spans="1:1" ht="18.75" x14ac:dyDescent="0.2">
      <c r="A46" s="49" t="s">
        <v>184</v>
      </c>
    </row>
    <row r="47" spans="1:1" ht="18.75" x14ac:dyDescent="0.2">
      <c r="A47" s="49" t="s">
        <v>185</v>
      </c>
    </row>
    <row r="48" spans="1:1" ht="18.75" x14ac:dyDescent="0.2">
      <c r="A48" s="49" t="s">
        <v>186</v>
      </c>
    </row>
    <row r="49" spans="1:1" ht="18.75" x14ac:dyDescent="0.2">
      <c r="A49" s="49" t="s">
        <v>187</v>
      </c>
    </row>
    <row r="50" spans="1:1" ht="75" x14ac:dyDescent="0.2">
      <c r="A50" s="49" t="s">
        <v>188</v>
      </c>
    </row>
    <row r="51" spans="1:1" ht="37.5" x14ac:dyDescent="0.2">
      <c r="A51" s="52" t="s">
        <v>189</v>
      </c>
    </row>
    <row r="52" spans="1:1" ht="37.5" x14ac:dyDescent="0.2">
      <c r="A52" s="61" t="s">
        <v>190</v>
      </c>
    </row>
    <row r="53" spans="1:1" ht="18.75" x14ac:dyDescent="0.2">
      <c r="A53" s="64"/>
    </row>
    <row r="54" spans="1:1" ht="18.75" x14ac:dyDescent="0.2">
      <c r="A54" s="62" t="s">
        <v>191</v>
      </c>
    </row>
    <row r="55" spans="1:1" ht="37.5" x14ac:dyDescent="0.2">
      <c r="A55" s="49" t="s">
        <v>192</v>
      </c>
    </row>
    <row r="56" spans="1:1" ht="37.5" x14ac:dyDescent="0.2">
      <c r="A56" s="49" t="s">
        <v>193</v>
      </c>
    </row>
    <row r="57" spans="1:1" ht="18.75" x14ac:dyDescent="0.2">
      <c r="A57" s="49" t="s">
        <v>194</v>
      </c>
    </row>
    <row r="58" spans="1:1" ht="18.75" x14ac:dyDescent="0.2">
      <c r="A58" s="49" t="s">
        <v>195</v>
      </c>
    </row>
    <row r="59" spans="1:1" ht="75" x14ac:dyDescent="0.2">
      <c r="A59" s="49" t="s">
        <v>196</v>
      </c>
    </row>
    <row r="60" spans="1:1" ht="18.75" x14ac:dyDescent="0.2">
      <c r="A60" s="64"/>
    </row>
    <row r="61" spans="1:1" ht="18.75" x14ac:dyDescent="0.2">
      <c r="A61" s="62" t="s">
        <v>197</v>
      </c>
    </row>
    <row r="62" spans="1:1" ht="39" x14ac:dyDescent="0.2">
      <c r="A62" s="49" t="s">
        <v>198</v>
      </c>
    </row>
    <row r="63" spans="1:1" ht="18.75" x14ac:dyDescent="0.2">
      <c r="A63" s="54" t="s">
        <v>199</v>
      </c>
    </row>
    <row r="64" spans="1:1" ht="38.25" x14ac:dyDescent="0.2">
      <c r="A64" s="49" t="s">
        <v>200</v>
      </c>
    </row>
    <row r="65" spans="1:1" ht="56.25" x14ac:dyDescent="0.2">
      <c r="A65" s="49" t="s">
        <v>201</v>
      </c>
    </row>
    <row r="66" spans="1:1" ht="56.25" x14ac:dyDescent="0.2">
      <c r="A66" s="52" t="s">
        <v>202</v>
      </c>
    </row>
    <row r="67" spans="1:1" ht="57" x14ac:dyDescent="0.2">
      <c r="A67" s="49" t="s">
        <v>203</v>
      </c>
    </row>
    <row r="68" spans="1:1" ht="93.75" x14ac:dyDescent="0.2">
      <c r="A68" s="49" t="s">
        <v>204</v>
      </c>
    </row>
    <row r="69" spans="1:1" ht="37.5" x14ac:dyDescent="0.2">
      <c r="A69" s="49" t="s">
        <v>205</v>
      </c>
    </row>
    <row r="70" spans="1:1" ht="37.5" x14ac:dyDescent="0.2">
      <c r="A70" s="49" t="s">
        <v>206</v>
      </c>
    </row>
    <row r="71" spans="1:1" ht="37.5" x14ac:dyDescent="0.3">
      <c r="A71" s="63" t="s">
        <v>207</v>
      </c>
    </row>
    <row r="72" spans="1:1" ht="18.75" x14ac:dyDescent="0.2">
      <c r="A72" s="62" t="s">
        <v>208</v>
      </c>
    </row>
    <row r="73" spans="1:1" ht="37.5" x14ac:dyDescent="0.2">
      <c r="A73" s="49" t="s">
        <v>209</v>
      </c>
    </row>
    <row r="74" spans="1:1" ht="18.75" x14ac:dyDescent="0.2">
      <c r="A74" s="49" t="s">
        <v>210</v>
      </c>
    </row>
    <row r="75" spans="1:1" ht="56.25" x14ac:dyDescent="0.2">
      <c r="A75" s="49" t="s">
        <v>211</v>
      </c>
    </row>
    <row r="76" spans="1:1" ht="18.75" x14ac:dyDescent="0.2">
      <c r="A76" s="54"/>
    </row>
    <row r="77" spans="1:1" ht="37.5" x14ac:dyDescent="0.2">
      <c r="A77" s="49" t="s">
        <v>212</v>
      </c>
    </row>
    <row r="78" spans="1:1" ht="56.25" x14ac:dyDescent="0.2">
      <c r="A78" s="52" t="s">
        <v>213</v>
      </c>
    </row>
    <row r="79" spans="1:1" ht="18.75" x14ac:dyDescent="0.2">
      <c r="A79" s="49" t="s">
        <v>214</v>
      </c>
    </row>
    <row r="80" spans="1:1" ht="56.25" x14ac:dyDescent="0.2">
      <c r="A80" s="49" t="s">
        <v>215</v>
      </c>
    </row>
    <row r="81" spans="1:1" ht="18.75" x14ac:dyDescent="0.2">
      <c r="A81" s="54"/>
    </row>
    <row r="82" spans="1:1" ht="37.5" x14ac:dyDescent="0.2">
      <c r="A82" s="49" t="s">
        <v>216</v>
      </c>
    </row>
    <row r="83" spans="1:1" ht="56.25" x14ac:dyDescent="0.2">
      <c r="A83" s="52" t="s">
        <v>213</v>
      </c>
    </row>
    <row r="84" spans="1:1" ht="18.75" x14ac:dyDescent="0.2">
      <c r="A84" s="49" t="s">
        <v>217</v>
      </c>
    </row>
    <row r="85" spans="1:1" ht="56.25" x14ac:dyDescent="0.2">
      <c r="A85" s="49" t="s">
        <v>218</v>
      </c>
    </row>
    <row r="86" spans="1:1" ht="37.5" x14ac:dyDescent="0.2">
      <c r="A86" s="49" t="s">
        <v>219</v>
      </c>
    </row>
    <row r="87" spans="1:1" ht="56.25" x14ac:dyDescent="0.2">
      <c r="A87" s="52" t="s">
        <v>213</v>
      </c>
    </row>
    <row r="88" spans="1:1" ht="18.75" x14ac:dyDescent="0.2">
      <c r="A88" s="49" t="s">
        <v>220</v>
      </c>
    </row>
    <row r="89" spans="1:1" ht="18.75" x14ac:dyDescent="0.2">
      <c r="A89" s="49" t="s">
        <v>221</v>
      </c>
    </row>
    <row r="90" spans="1:1" ht="37.5" x14ac:dyDescent="0.2">
      <c r="A90" s="49" t="s">
        <v>222</v>
      </c>
    </row>
    <row r="91" spans="1:1" ht="18.75" x14ac:dyDescent="0.2">
      <c r="A91" s="49" t="s">
        <v>223</v>
      </c>
    </row>
    <row r="92" spans="1:1" ht="18.75" x14ac:dyDescent="0.2">
      <c r="A92" s="49" t="s">
        <v>224</v>
      </c>
    </row>
    <row r="93" spans="1:1" ht="75" x14ac:dyDescent="0.3">
      <c r="A93" s="63" t="s">
        <v>225</v>
      </c>
    </row>
    <row r="94" spans="1:1" ht="18.75" x14ac:dyDescent="0.2">
      <c r="A94" s="62" t="s">
        <v>226</v>
      </c>
    </row>
    <row r="95" spans="1:1" ht="38.25" x14ac:dyDescent="0.2">
      <c r="A95" s="55" t="s">
        <v>227</v>
      </c>
    </row>
    <row r="96" spans="1:1" ht="19.5" x14ac:dyDescent="0.2">
      <c r="A96" s="56" t="s">
        <v>228</v>
      </c>
    </row>
    <row r="97" spans="1:1" ht="19.5" x14ac:dyDescent="0.2">
      <c r="A97" s="56" t="s">
        <v>229</v>
      </c>
    </row>
    <row r="98" spans="1:1" ht="18.75" x14ac:dyDescent="0.2">
      <c r="A98" s="49" t="s">
        <v>230</v>
      </c>
    </row>
    <row r="99" spans="1:1" ht="18.75" x14ac:dyDescent="0.2">
      <c r="A99" s="49" t="s">
        <v>231</v>
      </c>
    </row>
    <row r="100" spans="1:1" ht="18.75" x14ac:dyDescent="0.2">
      <c r="A100" s="49" t="s">
        <v>232</v>
      </c>
    </row>
    <row r="101" spans="1:1" ht="18.75" x14ac:dyDescent="0.2">
      <c r="A101" s="49" t="s">
        <v>233</v>
      </c>
    </row>
    <row r="102" spans="1:1" ht="37.5" x14ac:dyDescent="0.2">
      <c r="A102" s="49" t="s">
        <v>234</v>
      </c>
    </row>
    <row r="103" spans="1:1" ht="19.5" x14ac:dyDescent="0.2">
      <c r="A103" s="50" t="s">
        <v>235</v>
      </c>
    </row>
    <row r="104" spans="1:1" ht="18.75" x14ac:dyDescent="0.2">
      <c r="A104" s="49" t="s">
        <v>236</v>
      </c>
    </row>
    <row r="105" spans="1:1" ht="37.5" x14ac:dyDescent="0.2">
      <c r="A105" s="49" t="s">
        <v>331</v>
      </c>
    </row>
    <row r="106" spans="1:1" ht="18.75" x14ac:dyDescent="0.2">
      <c r="A106" s="49" t="s">
        <v>237</v>
      </c>
    </row>
    <row r="107" spans="1:1" ht="37.5" x14ac:dyDescent="0.2">
      <c r="A107" s="49" t="s">
        <v>330</v>
      </c>
    </row>
    <row r="108" spans="1:1" ht="37.5" x14ac:dyDescent="0.2">
      <c r="A108" s="49" t="s">
        <v>238</v>
      </c>
    </row>
    <row r="109" spans="1:1" ht="18.75" x14ac:dyDescent="0.2">
      <c r="A109" s="52"/>
    </row>
    <row r="110" spans="1:1" ht="168.75" x14ac:dyDescent="0.2">
      <c r="A110" s="52" t="s">
        <v>239</v>
      </c>
    </row>
    <row r="111" spans="1:1" ht="18.75" x14ac:dyDescent="0.2">
      <c r="A111" s="49" t="s">
        <v>240</v>
      </c>
    </row>
    <row r="112" spans="1:1" ht="56.25" x14ac:dyDescent="0.2">
      <c r="A112" s="54" t="s">
        <v>241</v>
      </c>
    </row>
    <row r="113" spans="1:1" ht="19.5" x14ac:dyDescent="0.2">
      <c r="A113" s="55" t="s">
        <v>242</v>
      </c>
    </row>
    <row r="114" spans="1:1" ht="18.75" x14ac:dyDescent="0.2">
      <c r="A114" s="49" t="s">
        <v>243</v>
      </c>
    </row>
    <row r="115" spans="1:1" ht="37.5" x14ac:dyDescent="0.3">
      <c r="A115" s="66" t="s">
        <v>244</v>
      </c>
    </row>
    <row r="116" spans="1:1" ht="18.75" x14ac:dyDescent="0.2">
      <c r="A116" s="62" t="s">
        <v>245</v>
      </c>
    </row>
    <row r="117" spans="1:1" ht="37.5" x14ac:dyDescent="0.2">
      <c r="A117" s="52" t="s">
        <v>246</v>
      </c>
    </row>
    <row r="118" spans="1:1" ht="18.75" x14ac:dyDescent="0.2">
      <c r="A118" s="49" t="s">
        <v>247</v>
      </c>
    </row>
    <row r="119" spans="1:1" ht="37.5" x14ac:dyDescent="0.2">
      <c r="A119" s="49" t="s">
        <v>248</v>
      </c>
    </row>
    <row r="120" spans="1:1" ht="18.75" x14ac:dyDescent="0.2">
      <c r="A120" s="49" t="s">
        <v>249</v>
      </c>
    </row>
    <row r="121" spans="1:1" ht="56.25" x14ac:dyDescent="0.2">
      <c r="A121" s="49" t="s">
        <v>250</v>
      </c>
    </row>
    <row r="122" spans="1:1" ht="18.75" x14ac:dyDescent="0.2">
      <c r="A122" s="62" t="s">
        <v>251</v>
      </c>
    </row>
    <row r="123" spans="1:1" ht="37.5" x14ac:dyDescent="0.2">
      <c r="A123" s="49" t="s">
        <v>252</v>
      </c>
    </row>
    <row r="124" spans="1:1" ht="18.75" x14ac:dyDescent="0.2">
      <c r="A124" s="57" t="s">
        <v>253</v>
      </c>
    </row>
    <row r="125" spans="1:1" ht="18.75" x14ac:dyDescent="0.2">
      <c r="A125" s="57" t="s">
        <v>254</v>
      </c>
    </row>
    <row r="126" spans="1:1" ht="18.75" x14ac:dyDescent="0.2">
      <c r="A126" s="57" t="s">
        <v>255</v>
      </c>
    </row>
    <row r="127" spans="1:1" ht="18.75" x14ac:dyDescent="0.2">
      <c r="A127" s="57" t="s">
        <v>256</v>
      </c>
    </row>
    <row r="128" spans="1:1" ht="18.75" x14ac:dyDescent="0.2">
      <c r="A128" s="57" t="s">
        <v>257</v>
      </c>
    </row>
    <row r="129" spans="1:1" ht="37.5" x14ac:dyDescent="0.2">
      <c r="A129" s="54" t="s">
        <v>258</v>
      </c>
    </row>
    <row r="130" spans="1:1" ht="37.5" x14ac:dyDescent="0.2">
      <c r="A130" s="49" t="s">
        <v>259</v>
      </c>
    </row>
    <row r="131" spans="1:1" ht="95.25" x14ac:dyDescent="0.2">
      <c r="A131" s="52" t="s">
        <v>260</v>
      </c>
    </row>
    <row r="132" spans="1:1" ht="56.25" x14ac:dyDescent="0.2">
      <c r="A132" s="52" t="s">
        <v>261</v>
      </c>
    </row>
    <row r="133" spans="1:1" ht="56.25" x14ac:dyDescent="0.2">
      <c r="A133" s="49" t="s">
        <v>262</v>
      </c>
    </row>
    <row r="134" spans="1:1" ht="37.5" x14ac:dyDescent="0.2">
      <c r="A134" s="52" t="s">
        <v>263</v>
      </c>
    </row>
    <row r="135" spans="1:1" ht="18.75" x14ac:dyDescent="0.2">
      <c r="A135" s="67" t="s">
        <v>264</v>
      </c>
    </row>
    <row r="136" spans="1:1" ht="18.75" x14ac:dyDescent="0.2">
      <c r="A136" s="49" t="s">
        <v>265</v>
      </c>
    </row>
    <row r="137" spans="1:1" ht="18.75" x14ac:dyDescent="0.2">
      <c r="A137" s="54" t="s">
        <v>266</v>
      </c>
    </row>
    <row r="138" spans="1:1" ht="37.5" x14ac:dyDescent="0.2">
      <c r="A138" s="49" t="s">
        <v>267</v>
      </c>
    </row>
    <row r="139" spans="1:1" ht="131.25" x14ac:dyDescent="0.2">
      <c r="A139" s="52" t="s">
        <v>268</v>
      </c>
    </row>
    <row r="140" spans="1:1" ht="37.5" x14ac:dyDescent="0.2">
      <c r="A140" s="49" t="s">
        <v>269</v>
      </c>
    </row>
    <row r="141" spans="1:1" ht="37.5" x14ac:dyDescent="0.2">
      <c r="A141" s="49" t="s">
        <v>270</v>
      </c>
    </row>
    <row r="142" spans="1:1" ht="18.75" x14ac:dyDescent="0.2">
      <c r="A142" s="54"/>
    </row>
    <row r="143" spans="1:1" ht="75" x14ac:dyDescent="0.2">
      <c r="A143" s="49" t="s">
        <v>271</v>
      </c>
    </row>
    <row r="144" spans="1:1" ht="37.5" x14ac:dyDescent="0.2">
      <c r="A144" s="52" t="s">
        <v>272</v>
      </c>
    </row>
    <row r="145" spans="1:1" ht="75" x14ac:dyDescent="0.2">
      <c r="A145" s="49" t="s">
        <v>273</v>
      </c>
    </row>
    <row r="146" spans="1:1" ht="37.5" x14ac:dyDescent="0.2">
      <c r="A146" s="52" t="s">
        <v>274</v>
      </c>
    </row>
    <row r="147" spans="1:1" ht="37.5" x14ac:dyDescent="0.2">
      <c r="A147" s="52" t="s">
        <v>275</v>
      </c>
    </row>
    <row r="148" spans="1:1" ht="75" x14ac:dyDescent="0.2">
      <c r="A148" s="49" t="s">
        <v>276</v>
      </c>
    </row>
    <row r="149" spans="1:1" ht="18.75" x14ac:dyDescent="0.2">
      <c r="A149" s="67" t="s">
        <v>277</v>
      </c>
    </row>
    <row r="150" spans="1:1" ht="37.5" x14ac:dyDescent="0.2">
      <c r="A150" s="49" t="s">
        <v>278</v>
      </c>
    </row>
    <row r="151" spans="1:1" ht="56.25" x14ac:dyDescent="0.2">
      <c r="A151" s="49" t="s">
        <v>279</v>
      </c>
    </row>
    <row r="152" spans="1:1" ht="37.5" x14ac:dyDescent="0.2">
      <c r="A152" s="49" t="s">
        <v>280</v>
      </c>
    </row>
    <row r="153" spans="1:1" ht="56.25" x14ac:dyDescent="0.2">
      <c r="A153" s="52" t="s">
        <v>281</v>
      </c>
    </row>
    <row r="154" spans="1:1" ht="18.75" x14ac:dyDescent="0.2">
      <c r="A154" s="64" t="s">
        <v>282</v>
      </c>
    </row>
    <row r="155" spans="1:1" ht="18.75" x14ac:dyDescent="0.2">
      <c r="A155" s="49" t="s">
        <v>283</v>
      </c>
    </row>
    <row r="156" spans="1:1" ht="56.25" x14ac:dyDescent="0.2">
      <c r="A156" s="49" t="s">
        <v>284</v>
      </c>
    </row>
    <row r="157" spans="1:1" ht="37.5" x14ac:dyDescent="0.2">
      <c r="A157" s="49" t="s">
        <v>285</v>
      </c>
    </row>
    <row r="158" spans="1:1" ht="56.25" x14ac:dyDescent="0.2">
      <c r="A158" s="52" t="s">
        <v>286</v>
      </c>
    </row>
    <row r="159" spans="1:1" ht="18.75" x14ac:dyDescent="0.2">
      <c r="A159" s="67" t="s">
        <v>287</v>
      </c>
    </row>
    <row r="160" spans="1:1" ht="18.75" x14ac:dyDescent="0.2">
      <c r="A160" s="54" t="s">
        <v>288</v>
      </c>
    </row>
    <row r="161" spans="1:1" ht="18.75" x14ac:dyDescent="0.2">
      <c r="A161" s="49" t="s">
        <v>289</v>
      </c>
    </row>
    <row r="162" spans="1:1" ht="37.5" x14ac:dyDescent="0.2">
      <c r="A162" s="49" t="s">
        <v>290</v>
      </c>
    </row>
    <row r="163" spans="1:1" ht="37.5" x14ac:dyDescent="0.2">
      <c r="A163" s="52" t="s">
        <v>291</v>
      </c>
    </row>
    <row r="164" spans="1:1" ht="37.5" x14ac:dyDescent="0.2">
      <c r="A164" s="49" t="s">
        <v>292</v>
      </c>
    </row>
    <row r="165" spans="1:1" ht="56.25" x14ac:dyDescent="0.2">
      <c r="A165" s="52" t="s">
        <v>293</v>
      </c>
    </row>
    <row r="166" spans="1:1" ht="56.25" x14ac:dyDescent="0.2">
      <c r="A166" s="49" t="s">
        <v>294</v>
      </c>
    </row>
    <row r="167" spans="1:1" ht="37.5" x14ac:dyDescent="0.3">
      <c r="A167" s="68" t="s">
        <v>295</v>
      </c>
    </row>
    <row r="168" spans="1:1" ht="18.75" x14ac:dyDescent="0.2">
      <c r="A168" s="67" t="s">
        <v>296</v>
      </c>
    </row>
    <row r="169" spans="1:1" ht="56.25" x14ac:dyDescent="0.2">
      <c r="A169" s="54" t="s">
        <v>297</v>
      </c>
    </row>
    <row r="170" spans="1:1" ht="18.75" x14ac:dyDescent="0.2">
      <c r="A170" s="49" t="s">
        <v>298</v>
      </c>
    </row>
    <row r="171" spans="1:1" ht="56.25" x14ac:dyDescent="0.2">
      <c r="A171" s="49" t="s">
        <v>299</v>
      </c>
    </row>
    <row r="172" spans="1:1" ht="37.5" x14ac:dyDescent="0.2">
      <c r="A172" s="52" t="s">
        <v>300</v>
      </c>
    </row>
    <row r="173" spans="1:1" ht="18.75" x14ac:dyDescent="0.2">
      <c r="A173" s="49" t="s">
        <v>301</v>
      </c>
    </row>
    <row r="174" spans="1:1" ht="37.5" x14ac:dyDescent="0.2">
      <c r="A174" s="49" t="s">
        <v>302</v>
      </c>
    </row>
    <row r="175" spans="1:1" ht="56.25" x14ac:dyDescent="0.2">
      <c r="A175" s="49" t="s">
        <v>303</v>
      </c>
    </row>
    <row r="176" spans="1:1" ht="56.25" x14ac:dyDescent="0.2">
      <c r="A176" s="49" t="s">
        <v>304</v>
      </c>
    </row>
    <row r="177" spans="1:1" ht="56.25" x14ac:dyDescent="0.3">
      <c r="A177" s="63" t="s">
        <v>305</v>
      </c>
    </row>
    <row r="178" spans="1:1" ht="18.75" x14ac:dyDescent="0.2">
      <c r="A178" s="65"/>
    </row>
    <row r="179" spans="1:1" ht="18.75" x14ac:dyDescent="0.2">
      <c r="A179" s="67" t="s">
        <v>306</v>
      </c>
    </row>
    <row r="180" spans="1:1" ht="37.5" x14ac:dyDescent="0.2">
      <c r="A180" s="49" t="s">
        <v>307</v>
      </c>
    </row>
    <row r="181" spans="1:1" ht="37.5" x14ac:dyDescent="0.2">
      <c r="A181" s="49" t="s">
        <v>308</v>
      </c>
    </row>
    <row r="182" spans="1:1" ht="18.75" x14ac:dyDescent="0.2">
      <c r="A182" s="64"/>
    </row>
    <row r="183" spans="1:1" ht="18.75" x14ac:dyDescent="0.2">
      <c r="A183" s="67" t="s">
        <v>309</v>
      </c>
    </row>
    <row r="184" spans="1:1" ht="56.25" x14ac:dyDescent="0.3">
      <c r="A184" s="66" t="s">
        <v>310</v>
      </c>
    </row>
    <row r="185" spans="1:1" ht="15.75" x14ac:dyDescent="0.2">
      <c r="A185" s="69"/>
    </row>
    <row r="186" spans="1:1" ht="18.75" x14ac:dyDescent="0.2">
      <c r="A186" s="67" t="s">
        <v>311</v>
      </c>
    </row>
    <row r="187" spans="1:1" ht="37.5" x14ac:dyDescent="0.2">
      <c r="A187" s="49" t="s">
        <v>312</v>
      </c>
    </row>
    <row r="188" spans="1:1" ht="15.75" x14ac:dyDescent="0.2">
      <c r="A188" s="69"/>
    </row>
    <row r="189" spans="1:1" ht="18.75" x14ac:dyDescent="0.2">
      <c r="A189" s="67" t="s">
        <v>313</v>
      </c>
    </row>
    <row r="190" spans="1:1" ht="18.75" x14ac:dyDescent="0.2">
      <c r="A190" s="49" t="s">
        <v>314</v>
      </c>
    </row>
    <row r="191" spans="1:1" ht="18.75" x14ac:dyDescent="0.2">
      <c r="A191" s="49" t="s">
        <v>315</v>
      </c>
    </row>
    <row r="192" spans="1:1" ht="37.5" x14ac:dyDescent="0.3">
      <c r="A192" s="63" t="s">
        <v>316</v>
      </c>
    </row>
    <row r="193" spans="1:1" ht="18.75" x14ac:dyDescent="0.2">
      <c r="A193" s="70"/>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6" sqref="A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96" t="s">
        <v>326</v>
      </c>
      <c r="B1" s="96"/>
    </row>
    <row r="2" spans="1:2" ht="39.75" customHeight="1" x14ac:dyDescent="0.2">
      <c r="A2" s="96" t="s">
        <v>317</v>
      </c>
      <c r="B2" s="96"/>
    </row>
    <row r="3" spans="1:2" ht="133.5" customHeight="1" x14ac:dyDescent="0.2">
      <c r="A3" s="53" t="s">
        <v>318</v>
      </c>
      <c r="B3" s="53" t="s">
        <v>319</v>
      </c>
    </row>
    <row r="4" spans="1:2" ht="56.25" x14ac:dyDescent="0.3">
      <c r="A4" s="53" t="s">
        <v>320</v>
      </c>
      <c r="B4" s="58" t="s">
        <v>321</v>
      </c>
    </row>
    <row r="5" spans="1:2" ht="56.25" x14ac:dyDescent="0.2">
      <c r="A5" s="53" t="s">
        <v>322</v>
      </c>
      <c r="B5" s="53" t="s">
        <v>323</v>
      </c>
    </row>
    <row r="6" spans="1:2" ht="56.25" x14ac:dyDescent="0.3">
      <c r="A6" s="53" t="s">
        <v>324</v>
      </c>
      <c r="B6" s="59" t="s">
        <v>325</v>
      </c>
    </row>
  </sheetData>
  <mergeCells count="2">
    <mergeCell ref="A1:B1"/>
    <mergeCell ref="A2:B2"/>
  </mergeCells>
  <pageMargins left="0.70866141732283472" right="0.70866141732283472" top="0.74803149606299213" bottom="0.74803149606299213" header="0.31496062992125984" footer="0.31496062992125984"/>
  <pageSetup scale="7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2026-01-09T10:12:15Z</dcterms:modified>
</cp:coreProperties>
</file>